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452-2021 wsp\"/>
    </mc:Choice>
  </mc:AlternateContent>
  <xr:revisionPtr revIDLastSave="0" documentId="8_{6CCCEE4E-CD5D-48BB-8B66-F8480962063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PRICES'!$B$6:$H$93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PRICES'!$B$1:$IT$85</definedName>
    <definedName name="XITEMS">'FORM B - PRICES'!$B$6:$IT$85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" l="1"/>
  <c r="H40" i="1" l="1"/>
  <c r="H34" i="1" l="1"/>
  <c r="H66" i="1"/>
  <c r="H25" i="1" l="1"/>
  <c r="H65" i="1"/>
  <c r="H64" i="1"/>
  <c r="H63" i="1"/>
  <c r="H62" i="1"/>
  <c r="H61" i="1"/>
  <c r="H60" i="1"/>
  <c r="H59" i="1"/>
  <c r="H58" i="1"/>
  <c r="H56" i="1"/>
  <c r="H50" i="1"/>
  <c r="H53" i="1"/>
  <c r="H80" i="1"/>
  <c r="H79" i="1"/>
  <c r="H78" i="1"/>
  <c r="H77" i="1"/>
  <c r="H76" i="1"/>
  <c r="H75" i="1"/>
  <c r="H74" i="1"/>
  <c r="H73" i="1"/>
  <c r="H72" i="1"/>
  <c r="H71" i="1"/>
  <c r="H70" i="1"/>
  <c r="H68" i="1"/>
  <c r="H42" i="1"/>
  <c r="H41" i="1"/>
  <c r="H39" i="1"/>
  <c r="H38" i="1" l="1"/>
  <c r="H37" i="1"/>
  <c r="H33" i="1"/>
  <c r="H32" i="1"/>
  <c r="H29" i="1"/>
  <c r="H27" i="1"/>
  <c r="H23" i="1"/>
  <c r="H22" i="1"/>
  <c r="H21" i="1"/>
  <c r="H20" i="1"/>
  <c r="H18" i="1"/>
  <c r="H17" i="1"/>
  <c r="H15" i="1"/>
  <c r="H14" i="1"/>
  <c r="H13" i="1"/>
  <c r="H12" i="1"/>
  <c r="H10" i="1"/>
  <c r="H84" i="1"/>
  <c r="H83" i="1"/>
  <c r="H51" i="1"/>
  <c r="H49" i="1"/>
  <c r="H47" i="1"/>
  <c r="H45" i="1"/>
  <c r="C91" i="1" l="1"/>
  <c r="B91" i="1"/>
  <c r="C88" i="1"/>
  <c r="B88" i="1"/>
  <c r="H87" i="1"/>
  <c r="H88" i="1" s="1"/>
  <c r="H91" i="1" s="1"/>
  <c r="H85" i="1" l="1"/>
  <c r="B90" i="1"/>
  <c r="B85" i="1"/>
  <c r="C90" i="1"/>
  <c r="C85" i="1"/>
  <c r="H90" i="1" l="1"/>
  <c r="G92" i="1" s="1"/>
</calcChain>
</file>

<file path=xl/sharedStrings.xml><?xml version="1.0" encoding="utf-8"?>
<sst xmlns="http://schemas.openxmlformats.org/spreadsheetml/2006/main" count="355" uniqueCount="233">
  <si>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</si>
  <si>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</si>
  <si>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</si>
  <si>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</si>
  <si>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</si>
  <si>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</si>
  <si>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</si>
  <si>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</si>
  <si>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</si>
  <si>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</si>
  <si>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</si>
  <si>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</si>
  <si>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</si>
  <si>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</si>
  <si>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</si>
  <si>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</si>
  <si>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</si>
  <si>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</si>
  <si>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</si>
  <si>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</si>
  <si>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</si>
  <si>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</si>
  <si>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</si>
  <si>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</si>
  <si>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</si>
  <si>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</si>
  <si>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tonne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</si>
  <si>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</si>
  <si>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</si>
  <si>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</si>
  <si>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</si>
  <si>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</si>
  <si>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</si>
  <si>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</si>
  <si>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</si>
  <si>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</si>
  <si>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</si>
  <si>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</si>
  <si>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</si>
  <si>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</si>
  <si>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</si>
  <si>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</si>
  <si>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</si>
  <si>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</si>
  <si>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</si>
  <si>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</si>
  <si>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</si>
  <si>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</si>
  <si>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</si>
  <si>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</si>
  <si>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</si>
  <si>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Tie-ins and Approaches</t>
  </si>
  <si>
    <t>F009</t>
  </si>
  <si>
    <t>F010</t>
  </si>
  <si>
    <t>E023</t>
  </si>
  <si>
    <t>E024</t>
  </si>
  <si>
    <t>E025</t>
  </si>
  <si>
    <t>Adjustment of Valve Boxes</t>
  </si>
  <si>
    <t>Valve Box Extensions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</si>
  <si>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</si>
  <si>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</si>
  <si>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</si>
  <si>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</si>
  <si>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</si>
  <si>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</si>
  <si>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</si>
  <si>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</si>
  <si>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</si>
  <si>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</si>
  <si>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</si>
  <si>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</si>
  <si>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</si>
  <si>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</si>
  <si>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</si>
  <si>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</si>
  <si>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</si>
  <si>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</si>
  <si>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</si>
  <si>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</si>
  <si>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</si>
  <si>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</si>
  <si>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</si>
  <si>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</si>
  <si>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</si>
  <si>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</si>
  <si>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</si>
  <si>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</si>
  <si>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vii)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</si>
  <si>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</si>
  <si>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</si>
  <si>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</si>
  <si>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</si>
  <si>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</si>
  <si>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</si>
  <si>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</si>
  <si>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</si>
  <si>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</si>
  <si>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</si>
  <si>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</si>
  <si>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</si>
  <si>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</si>
  <si>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</si>
  <si>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</si>
  <si>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</si>
  <si>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A.28</t>
  </si>
  <si>
    <t>51 mm</t>
  </si>
  <si>
    <t>A.29</t>
  </si>
  <si>
    <t>A.30</t>
  </si>
  <si>
    <t>CW 3510-R9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</si>
  <si>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</si>
  <si>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</si>
  <si>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</si>
  <si>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</si>
  <si>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</si>
  <si>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</si>
  <si>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</si>
  <si>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76 mm</t>
  </si>
  <si>
    <t>A.1</t>
  </si>
  <si>
    <t xml:space="preserve">CW 3230-R8
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</si>
  <si>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</si>
  <si>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</si>
  <si>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</si>
  <si>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</si>
  <si>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</si>
  <si>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</si>
  <si>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</si>
  <si>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</si>
  <si>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</si>
  <si>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viii)</t>
  </si>
  <si>
    <t>E026</t>
  </si>
  <si>
    <t>F004</t>
  </si>
  <si>
    <t>38 mm</t>
  </si>
  <si>
    <t>F006</t>
  </si>
  <si>
    <t>64 mm</t>
  </si>
  <si>
    <t>B.1</t>
  </si>
  <si>
    <t>(SEE B10)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</si>
  <si>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</si>
  <si>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</si>
  <si>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</si>
  <si>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</si>
  <si>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</si>
  <si>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</si>
  <si>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B090-72</t>
  </si>
  <si>
    <t>150 mm Concrete Pavement (Type A)</t>
  </si>
  <si>
    <t>B091-72</t>
  </si>
  <si>
    <t>150 mm Concrete Pavement (Type B)</t>
  </si>
  <si>
    <t>B093A</t>
  </si>
  <si>
    <t>Partial Depth Planing of Existing Joints</t>
  </si>
  <si>
    <t>E11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</si>
  <si>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</si>
  <si>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</si>
  <si>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</si>
  <si>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</si>
  <si>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</si>
  <si>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</si>
  <si>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</si>
  <si>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</si>
  <si>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</si>
  <si>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</si>
  <si>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</si>
  <si>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</si>
  <si>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</si>
  <si>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</si>
  <si>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</si>
  <si>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</si>
  <si>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</si>
  <si>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</si>
  <si>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</si>
  <si>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</si>
  <si>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</si>
  <si>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</si>
  <si>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</si>
  <si>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</si>
  <si>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</si>
  <si>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</si>
  <si>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</si>
  <si>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B124</t>
  </si>
  <si>
    <t>Adjustment of Precast  Sidewalk Blocks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</si>
  <si>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</si>
  <si>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</si>
  <si>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</si>
  <si>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</si>
  <si>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</si>
  <si>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E14</t>
  </si>
  <si>
    <t>ROADWORKS - REMOVALS/RENEWALS</t>
  </si>
  <si>
    <t>MOBILIZATION /DEMOLIBIZATION</t>
  </si>
  <si>
    <t>L. sum</t>
  </si>
  <si>
    <t>I001</t>
  </si>
  <si>
    <t>Mobilization/Demobilization</t>
  </si>
  <si>
    <t>CW 3410-R12</t>
  </si>
  <si>
    <t>B206</t>
  </si>
  <si>
    <t>Pavement Repair Fabric</t>
  </si>
  <si>
    <t>B034-24</t>
  </si>
  <si>
    <t>Slab Replacement - Early Opening (24 hour)</t>
  </si>
  <si>
    <t>200 mm Concrete Pavement (Reinforced)</t>
  </si>
  <si>
    <t>B044-24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</si>
  <si>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</si>
  <si>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</si>
  <si>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</si>
  <si>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</si>
  <si>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</si>
  <si>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</si>
  <si>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B060-24</t>
  </si>
  <si>
    <t>B061-24</t>
  </si>
  <si>
    <t>B071-72</t>
  </si>
  <si>
    <t>B086-72</t>
  </si>
  <si>
    <t>B087-72</t>
  </si>
  <si>
    <t>3 m to 30 m</t>
  </si>
  <si>
    <t>B167rlB</t>
  </si>
  <si>
    <t>F012</t>
  </si>
  <si>
    <t xml:space="preserve">CW 3210-R8
</t>
  </si>
  <si>
    <t>F013</t>
  </si>
  <si>
    <t>F015</t>
  </si>
  <si>
    <t>Adjustment of Curb and Gutter Frames</t>
  </si>
  <si>
    <t>Curb Inlet Box Covers</t>
  </si>
  <si>
    <t>Curb Inlet Frames</t>
  </si>
  <si>
    <t>Installation of City of Winnipeg Supplied CGI Risers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</si>
  <si>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</si>
  <si>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</si>
  <si>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</si>
  <si>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</si>
  <si>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</si>
  <si>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E031B</t>
  </si>
  <si>
    <t>AP-017 - Mountable Curb and Gutter  Paving Cover</t>
  </si>
  <si>
    <t>E10</t>
  </si>
  <si>
    <t>Adjustment of Curb Inlet Frame</t>
  </si>
  <si>
    <t>Barrier (130 mm reveal ht, Dowelled)</t>
  </si>
  <si>
    <t>E2</t>
  </si>
  <si>
    <t>B183rlA</t>
  </si>
  <si>
    <t>Modified Lip Curb (75 mm reveal ht, Dowelled)</t>
  </si>
  <si>
    <t>2021 THIN BITUMINOUS OVERLAY (TBO) PROGRAM CONTRACT 2 -    VARIOUS LOCATIONS</t>
  </si>
  <si>
    <t>B155rl1</t>
  </si>
  <si>
    <t>B155rl2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</si>
</sst>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55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0" fillId="26" borderId="1" xfId="0" applyNumberFormat="1" applyFont="1" applyFill="1" applyBorder="1" applyAlignment="1" applyProtection="1">
      <alignment vertical="top"/>
      <protection locked="0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4" fontId="50" fillId="26" borderId="1" xfId="0" applyNumberFormat="1" applyFont="1" applyFill="1" applyBorder="1" applyAlignment="1">
      <alignment horizontal="center" vertical="top"/>
    </xf>
    <xf numFmtId="165" fontId="50" fillId="0" borderId="1" xfId="0" applyNumberFormat="1" applyFont="1" applyFill="1" applyBorder="1" applyAlignment="1">
      <alignment horizontal="center" vertical="top" wrapText="1"/>
    </xf>
    <xf numFmtId="164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" fontId="50" fillId="0" borderId="1" xfId="0" applyNumberFormat="1" applyFont="1" applyFill="1" applyBorder="1" applyAlignment="1">
      <alignment horizontal="right" vertical="top"/>
    </xf>
    <xf numFmtId="0" fontId="50" fillId="26" borderId="1" xfId="0" applyFont="1" applyFill="1" applyBorder="1" applyAlignment="1">
      <alignment vertical="center"/>
    </xf>
    <xf numFmtId="166" fontId="50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50" fillId="0" borderId="1" xfId="0" applyNumberFormat="1" applyFont="1" applyFill="1" applyBorder="1" applyAlignment="1">
      <alignment horizontal="right" vertical="top" wrapText="1"/>
    </xf>
    <xf numFmtId="165" fontId="50" fillId="0" borderId="1" xfId="0" applyNumberFormat="1" applyFont="1" applyFill="1" applyBorder="1" applyAlignment="1">
      <alignment horizontal="left" vertical="top" wrapText="1"/>
    </xf>
    <xf numFmtId="1" fontId="50" fillId="0" borderId="1" xfId="0" applyNumberFormat="1" applyFont="1" applyFill="1" applyBorder="1" applyAlignment="1">
      <alignment horizontal="right" vertical="top" wrapText="1"/>
    </xf>
    <xf numFmtId="165" fontId="50" fillId="0" borderId="1" xfId="0" applyNumberFormat="1" applyFont="1" applyFill="1" applyBorder="1" applyAlignment="1">
      <alignment horizontal="left" vertical="top"/>
    </xf>
    <xf numFmtId="0" fontId="51" fillId="0" borderId="0" xfId="0" applyFont="1" applyFill="1"/>
    <xf numFmtId="166" fontId="50" fillId="26" borderId="1" xfId="0" applyNumberFormat="1" applyFont="1" applyFill="1" applyBorder="1" applyAlignment="1">
      <alignment vertical="top"/>
    </xf>
    <xf numFmtId="4" fontId="53" fillId="26" borderId="1" xfId="0" applyNumberFormat="1" applyFont="1" applyFill="1" applyBorder="1" applyAlignment="1">
      <alignment horizontal="center" vertical="top"/>
    </xf>
    <xf numFmtId="165" fontId="50" fillId="26" borderId="1" xfId="0" applyNumberFormat="1" applyFont="1" applyFill="1" applyBorder="1" applyAlignment="1">
      <alignment horizontal="right" vertical="top" wrapText="1"/>
    </xf>
    <xf numFmtId="164" fontId="50" fillId="26" borderId="1" xfId="0" applyNumberFormat="1" applyFont="1" applyFill="1" applyBorder="1" applyAlignment="1">
      <alignment horizontal="left" vertical="top" wrapText="1"/>
    </xf>
    <xf numFmtId="164" fontId="50" fillId="26" borderId="1" xfId="0" applyNumberFormat="1" applyFont="1" applyFill="1" applyBorder="1" applyAlignment="1">
      <alignment horizontal="center" vertical="top" wrapText="1"/>
    </xf>
    <xf numFmtId="0" fontId="50" fillId="26" borderId="1" xfId="0" applyFont="1" applyFill="1" applyBorder="1" applyAlignment="1">
      <alignment horizontal="center" vertical="top" wrapText="1"/>
    </xf>
    <xf numFmtId="0" fontId="54" fillId="26" borderId="0" xfId="0" applyFont="1" applyFill="1"/>
    <xf numFmtId="4" fontId="50" fillId="26" borderId="1" xfId="0" applyNumberFormat="1" applyFont="1" applyFill="1" applyBorder="1" applyAlignment="1">
      <alignment horizontal="center" vertical="top" wrapText="1"/>
    </xf>
    <xf numFmtId="164" fontId="50" fillId="0" borderId="1" xfId="80" applyNumberFormat="1" applyFont="1" applyBorder="1" applyAlignment="1">
      <alignment horizontal="left" vertical="top" wrapText="1"/>
    </xf>
    <xf numFmtId="164" fontId="50" fillId="0" borderId="1" xfId="80" applyNumberFormat="1" applyFont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vertical="top" wrapText="1"/>
    </xf>
    <xf numFmtId="4" fontId="50" fillId="26" borderId="1" xfId="80" applyNumberFormat="1" applyFont="1" applyFill="1" applyBorder="1" applyAlignment="1">
      <alignment horizontal="center" vertical="top" wrapText="1"/>
    </xf>
    <xf numFmtId="165" fontId="50" fillId="0" borderId="1" xfId="80" applyNumberFormat="1" applyFont="1" applyBorder="1" applyAlignment="1">
      <alignment horizontal="left" vertical="top" wrapText="1"/>
    </xf>
    <xf numFmtId="0" fontId="50" fillId="0" borderId="1" xfId="80" applyFont="1" applyBorder="1" applyAlignment="1">
      <alignment horizontal="center" vertical="top" wrapText="1"/>
    </xf>
    <xf numFmtId="164" fontId="50" fillId="0" borderId="1" xfId="8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50" fillId="0" borderId="1" xfId="80" applyNumberFormat="1" applyFont="1" applyBorder="1" applyAlignment="1">
      <alignment horizontal="center" vertical="top" wrapText="1"/>
    </xf>
    <xf numFmtId="0" fontId="50" fillId="2" borderId="0" xfId="0" applyFont="1" applyAlignment="1">
      <alignment vertical="top" wrapText="1"/>
    </xf>
    <xf numFmtId="164" fontId="50" fillId="0" borderId="1" xfId="80" applyNumberFormat="1" applyFont="1" applyFill="1" applyBorder="1" applyAlignment="1">
      <alignment vertical="top" wrapText="1"/>
    </xf>
    <xf numFmtId="164" fontId="50" fillId="0" borderId="1" xfId="80" applyNumberFormat="1" applyFont="1" applyFill="1" applyBorder="1" applyAlignment="1">
      <alignment horizontal="center" vertical="top" wrapText="1"/>
    </xf>
    <xf numFmtId="1" fontId="50" fillId="0" borderId="1" xfId="80" applyNumberFormat="1" applyFont="1" applyBorder="1" applyAlignment="1">
      <alignment horizontal="right" vertical="top" wrapText="1"/>
    </xf>
    <xf numFmtId="176" fontId="50" fillId="0" borderId="1" xfId="0" applyNumberFormat="1" applyFont="1" applyFill="1" applyBorder="1" applyAlignment="1">
      <alignment horizontal="right" vertical="top"/>
    </xf>
    <xf numFmtId="176" fontId="50" fillId="0" borderId="1" xfId="0" applyNumberFormat="1" applyFont="1" applyFill="1" applyBorder="1" applyAlignment="1">
      <alignment horizontal="right" vertical="top" wrapText="1"/>
    </xf>
    <xf numFmtId="176" fontId="50" fillId="26" borderId="1" xfId="0" applyNumberFormat="1" applyFont="1" applyFill="1" applyBorder="1" applyAlignment="1">
      <alignment horizontal="right" vertical="top"/>
    </xf>
    <xf numFmtId="1" fontId="50" fillId="0" borderId="1" xfId="80" applyNumberFormat="1" applyFont="1" applyFill="1" applyBorder="1" applyAlignment="1">
      <alignment horizontal="right" vertical="top" wrapText="1"/>
    </xf>
    <xf numFmtId="166" fontId="50" fillId="0" borderId="1" xfId="80" applyNumberFormat="1" applyFont="1" applyBorder="1" applyAlignment="1">
      <alignment vertical="top"/>
    </xf>
    <xf numFmtId="165" fontId="50" fillId="0" borderId="2" xfId="0" applyNumberFormat="1" applyFont="1" applyFill="1" applyBorder="1" applyAlignment="1">
      <alignment horizontal="center" vertical="top" wrapText="1"/>
    </xf>
    <xf numFmtId="164" fontId="50" fillId="0" borderId="2" xfId="0" applyNumberFormat="1" applyFont="1" applyFill="1" applyBorder="1" applyAlignment="1">
      <alignment horizontal="left" vertical="top" wrapText="1"/>
    </xf>
    <xf numFmtId="164" fontId="50" fillId="0" borderId="2" xfId="0" applyNumberFormat="1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" fontId="50" fillId="0" borderId="2" xfId="0" applyNumberFormat="1" applyFont="1" applyFill="1" applyBorder="1" applyAlignment="1">
      <alignment horizontal="right" vertical="top"/>
    </xf>
    <xf numFmtId="166" fontId="50" fillId="26" borderId="2" xfId="0" applyNumberFormat="1" applyFont="1" applyFill="1" applyBorder="1" applyAlignment="1" applyProtection="1">
      <alignment vertical="top"/>
      <protection locked="0"/>
    </xf>
    <xf numFmtId="166" fontId="50" fillId="0" borderId="2" xfId="0" applyNumberFormat="1" applyFont="1" applyFill="1" applyBorder="1" applyAlignment="1">
      <alignment vertical="top"/>
    </xf>
    <xf numFmtId="165" fontId="50" fillId="0" borderId="2" xfId="0" applyNumberFormat="1" applyFont="1" applyFill="1" applyBorder="1" applyAlignment="1">
      <alignment horizontal="left" vertical="top" wrapText="1"/>
    </xf>
    <xf numFmtId="176" fontId="50" fillId="0" borderId="2" xfId="0" applyNumberFormat="1" applyFont="1" applyFill="1" applyBorder="1" applyAlignment="1">
      <alignment horizontal="right" vertical="top" wrapText="1"/>
    </xf>
    <xf numFmtId="165" fontId="50" fillId="0" borderId="2" xfId="80" applyNumberFormat="1" applyFont="1" applyBorder="1" applyAlignment="1">
      <alignment horizontal="left" vertical="top" wrapText="1"/>
    </xf>
    <xf numFmtId="164" fontId="50" fillId="0" borderId="2" xfId="80" applyNumberFormat="1" applyFont="1" applyFill="1" applyBorder="1" applyAlignment="1">
      <alignment vertical="top" wrapText="1"/>
    </xf>
    <xf numFmtId="164" fontId="50" fillId="0" borderId="2" xfId="80" applyNumberFormat="1" applyFont="1" applyFill="1" applyBorder="1" applyAlignment="1">
      <alignment horizontal="center" vertical="top" wrapText="1"/>
    </xf>
    <xf numFmtId="0" fontId="50" fillId="0" borderId="2" xfId="80" applyFont="1" applyBorder="1" applyAlignment="1">
      <alignment horizontal="center" vertical="top" wrapText="1"/>
    </xf>
    <xf numFmtId="1" fontId="50" fillId="0" borderId="2" xfId="80" applyNumberFormat="1" applyFont="1" applyBorder="1" applyAlignment="1">
      <alignment horizontal="right" vertical="top" wrapText="1"/>
    </xf>
    <xf numFmtId="166" fontId="50" fillId="26" borderId="1" xfId="80" applyNumberFormat="1" applyFont="1" applyFill="1" applyBorder="1" applyAlignment="1" applyProtection="1">
      <alignment vertical="top"/>
      <protection locked="0"/>
    </xf>
    <xf numFmtId="166" fontId="50" fillId="26" borderId="2" xfId="80" applyNumberFormat="1" applyFont="1" applyFill="1" applyBorder="1" applyAlignment="1" applyProtection="1">
      <alignment vertical="top"/>
      <protection locked="0"/>
    </xf>
    <xf numFmtId="166" fontId="50" fillId="0" borderId="2" xfId="80" applyNumberFormat="1" applyFont="1" applyBorder="1" applyAlignment="1">
      <alignment vertical="top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93"/>
  <sheetViews>
    <sheetView showZeros="0" tabSelected="1" showOutlineSymbols="0" view="pageBreakPreview" topLeftCell="B1" zoomScale="75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9.664062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135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1</v>
      </c>
      <c r="C3" s="37"/>
      <c r="D3" s="37"/>
      <c r="E3" s="37"/>
      <c r="F3" s="37"/>
      <c r="G3" s="36"/>
      <c r="H3" s="35"/>
    </row>
    <row r="4" spans="1:8" x14ac:dyDescent="0.2">
      <c r="A4" s="52" t="s">
        <v>21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8" ht="15.75" thickBot="1" x14ac:dyDescent="0.25">
      <c r="A5" s="24"/>
      <c r="B5" s="42"/>
      <c r="C5" s="43"/>
      <c r="D5" s="44" t="s">
        <v>10</v>
      </c>
      <c r="E5" s="45"/>
      <c r="F5" s="46" t="s">
        <v>11</v>
      </c>
      <c r="G5" s="47"/>
      <c r="H5" s="48"/>
    </row>
    <row r="6" spans="1:8" s="41" customFormat="1" ht="30" customHeight="1" thickTop="1" x14ac:dyDescent="0.2">
      <c r="A6" s="40"/>
      <c r="B6" s="39" t="s">
        <v>12</v>
      </c>
      <c r="C6" s="137" t="s">
        <v>230</v>
      </c>
      <c r="D6" s="138"/>
      <c r="E6" s="138"/>
      <c r="F6" s="139"/>
      <c r="G6" s="56"/>
      <c r="H6" s="57" t="s">
        <v>2</v>
      </c>
    </row>
    <row r="7" spans="1:8" ht="30" customHeight="1" x14ac:dyDescent="0.2">
      <c r="A7" s="20"/>
      <c r="B7" s="16"/>
      <c r="C7" s="33" t="s">
        <v>16</v>
      </c>
      <c r="D7" s="10"/>
      <c r="E7" s="8" t="s">
        <v>2</v>
      </c>
      <c r="F7" s="8" t="s">
        <v>2</v>
      </c>
      <c r="G7" s="20" t="s">
        <v>2</v>
      </c>
      <c r="H7" s="23"/>
    </row>
    <row r="8" spans="1:8" ht="30" customHeight="1" x14ac:dyDescent="0.2">
      <c r="A8" s="20"/>
      <c r="B8" s="16"/>
      <c r="C8" s="34" t="s">
        <v>184</v>
      </c>
      <c r="D8" s="10"/>
      <c r="E8" s="7"/>
      <c r="F8" s="10"/>
      <c r="G8" s="20"/>
      <c r="H8" s="23"/>
    </row>
    <row r="9" spans="1:8" s="86" customFormat="1" ht="30" customHeight="1" x14ac:dyDescent="0.2">
      <c r="A9" s="78" t="s">
        <v>192</v>
      </c>
      <c r="B9" s="88" t="s">
        <v>117</v>
      </c>
      <c r="C9" s="80" t="s">
        <v>193</v>
      </c>
      <c r="D9" s="81" t="s">
        <v>118</v>
      </c>
      <c r="E9" s="82"/>
      <c r="F9" s="83"/>
      <c r="G9" s="84"/>
      <c r="H9" s="85"/>
    </row>
    <row r="10" spans="1:8" s="86" customFormat="1" ht="30" customHeight="1" x14ac:dyDescent="0.2">
      <c r="A10" s="78" t="s">
        <v>195</v>
      </c>
      <c r="B10" s="79" t="s">
        <v>25</v>
      </c>
      <c r="C10" s="80" t="s">
        <v>139</v>
      </c>
      <c r="D10" s="81" t="s">
        <v>2</v>
      </c>
      <c r="E10" s="82" t="s">
        <v>24</v>
      </c>
      <c r="F10" s="113">
        <v>50</v>
      </c>
      <c r="G10" s="60"/>
      <c r="H10" s="85">
        <f>ROUND(G10*F10,2)</f>
        <v>0</v>
      </c>
    </row>
    <row r="11" spans="1:8" s="86" customFormat="1" ht="33" customHeight="1" x14ac:dyDescent="0.2">
      <c r="A11" s="78" t="s">
        <v>196</v>
      </c>
      <c r="B11" s="88" t="s">
        <v>23</v>
      </c>
      <c r="C11" s="80" t="s">
        <v>197</v>
      </c>
      <c r="D11" s="81" t="s">
        <v>118</v>
      </c>
      <c r="E11" s="82"/>
      <c r="F11" s="83"/>
      <c r="G11" s="84"/>
      <c r="H11" s="85"/>
    </row>
    <row r="12" spans="1:8" s="86" customFormat="1" ht="30" customHeight="1" x14ac:dyDescent="0.2">
      <c r="A12" s="78" t="s">
        <v>198</v>
      </c>
      <c r="B12" s="79" t="s">
        <v>25</v>
      </c>
      <c r="C12" s="80" t="s">
        <v>199</v>
      </c>
      <c r="D12" s="81" t="s">
        <v>2</v>
      </c>
      <c r="E12" s="82" t="s">
        <v>24</v>
      </c>
      <c r="F12" s="113">
        <v>10</v>
      </c>
      <c r="G12" s="60"/>
      <c r="H12" s="85">
        <f t="shared" ref="H12:H15" si="0">ROUND(G12*F12,2)</f>
        <v>0</v>
      </c>
    </row>
    <row r="13" spans="1:8" s="86" customFormat="1" ht="30" customHeight="1" x14ac:dyDescent="0.2">
      <c r="A13" s="78" t="s">
        <v>200</v>
      </c>
      <c r="B13" s="79" t="s">
        <v>28</v>
      </c>
      <c r="C13" s="80" t="s">
        <v>201</v>
      </c>
      <c r="D13" s="81" t="s">
        <v>2</v>
      </c>
      <c r="E13" s="82" t="s">
        <v>24</v>
      </c>
      <c r="F13" s="113">
        <v>10</v>
      </c>
      <c r="G13" s="60"/>
      <c r="H13" s="85">
        <f t="shared" si="0"/>
        <v>0</v>
      </c>
    </row>
    <row r="14" spans="1:8" s="86" customFormat="1" ht="30" customHeight="1" x14ac:dyDescent="0.2">
      <c r="A14" s="78" t="s">
        <v>202</v>
      </c>
      <c r="B14" s="79" t="s">
        <v>38</v>
      </c>
      <c r="C14" s="80" t="s">
        <v>143</v>
      </c>
      <c r="D14" s="81" t="s">
        <v>2</v>
      </c>
      <c r="E14" s="82" t="s">
        <v>24</v>
      </c>
      <c r="F14" s="113">
        <v>30</v>
      </c>
      <c r="G14" s="60"/>
      <c r="H14" s="85">
        <f t="shared" si="0"/>
        <v>0</v>
      </c>
    </row>
    <row r="15" spans="1:8" s="86" customFormat="1" ht="30" customHeight="1" x14ac:dyDescent="0.2">
      <c r="A15" s="78" t="s">
        <v>203</v>
      </c>
      <c r="B15" s="79" t="s">
        <v>46</v>
      </c>
      <c r="C15" s="80" t="s">
        <v>145</v>
      </c>
      <c r="D15" s="81" t="s">
        <v>2</v>
      </c>
      <c r="E15" s="82" t="s">
        <v>24</v>
      </c>
      <c r="F15" s="113">
        <v>50</v>
      </c>
      <c r="G15" s="60"/>
      <c r="H15" s="85">
        <f t="shared" si="0"/>
        <v>0</v>
      </c>
    </row>
    <row r="16" spans="1:8" s="86" customFormat="1" ht="30" customHeight="1" x14ac:dyDescent="0.2">
      <c r="A16" s="78" t="s">
        <v>136</v>
      </c>
      <c r="B16" s="88" t="s">
        <v>59</v>
      </c>
      <c r="C16" s="80" t="s">
        <v>137</v>
      </c>
      <c r="D16" s="81" t="s">
        <v>118</v>
      </c>
      <c r="E16" s="82"/>
      <c r="F16" s="83"/>
      <c r="G16" s="84"/>
      <c r="H16" s="85"/>
    </row>
    <row r="17" spans="1:8" s="86" customFormat="1" ht="30" customHeight="1" x14ac:dyDescent="0.2">
      <c r="A17" s="78" t="s">
        <v>204</v>
      </c>
      <c r="B17" s="79" t="s">
        <v>25</v>
      </c>
      <c r="C17" s="80" t="s">
        <v>194</v>
      </c>
      <c r="D17" s="81" t="s">
        <v>2</v>
      </c>
      <c r="E17" s="82" t="s">
        <v>24</v>
      </c>
      <c r="F17" s="113">
        <v>25</v>
      </c>
      <c r="G17" s="60"/>
      <c r="H17" s="85">
        <f>ROUND(G17*F17,2)</f>
        <v>0</v>
      </c>
    </row>
    <row r="18" spans="1:8" s="86" customFormat="1" ht="30" customHeight="1" x14ac:dyDescent="0.2">
      <c r="A18" s="78" t="s">
        <v>138</v>
      </c>
      <c r="B18" s="79" t="s">
        <v>28</v>
      </c>
      <c r="C18" s="80" t="s">
        <v>139</v>
      </c>
      <c r="D18" s="81" t="s">
        <v>2</v>
      </c>
      <c r="E18" s="82" t="s">
        <v>24</v>
      </c>
      <c r="F18" s="113">
        <v>110</v>
      </c>
      <c r="G18" s="60"/>
      <c r="H18" s="85">
        <f>ROUND(G18*F18,2)</f>
        <v>0</v>
      </c>
    </row>
    <row r="19" spans="1:8" s="86" customFormat="1" ht="33" customHeight="1" x14ac:dyDescent="0.2">
      <c r="A19" s="78" t="s">
        <v>140</v>
      </c>
      <c r="B19" s="90" t="s">
        <v>60</v>
      </c>
      <c r="C19" s="80" t="s">
        <v>141</v>
      </c>
      <c r="D19" s="81" t="s">
        <v>118</v>
      </c>
      <c r="E19" s="82"/>
      <c r="F19" s="83"/>
      <c r="G19" s="84"/>
      <c r="H19" s="85"/>
    </row>
    <row r="20" spans="1:8" s="86" customFormat="1" ht="30" customHeight="1" x14ac:dyDescent="0.2">
      <c r="A20" s="78" t="s">
        <v>205</v>
      </c>
      <c r="B20" s="79" t="s">
        <v>25</v>
      </c>
      <c r="C20" s="80" t="s">
        <v>199</v>
      </c>
      <c r="D20" s="81" t="s">
        <v>2</v>
      </c>
      <c r="E20" s="82" t="s">
        <v>24</v>
      </c>
      <c r="F20" s="113">
        <v>10</v>
      </c>
      <c r="G20" s="60"/>
      <c r="H20" s="85">
        <f t="shared" ref="H20:H25" si="1">ROUND(G20*F20,2)</f>
        <v>0</v>
      </c>
    </row>
    <row r="21" spans="1:8" s="86" customFormat="1" ht="30" customHeight="1" x14ac:dyDescent="0.2">
      <c r="A21" s="78" t="s">
        <v>206</v>
      </c>
      <c r="B21" s="79" t="s">
        <v>28</v>
      </c>
      <c r="C21" s="80" t="s">
        <v>201</v>
      </c>
      <c r="D21" s="81" t="s">
        <v>2</v>
      </c>
      <c r="E21" s="82" t="s">
        <v>24</v>
      </c>
      <c r="F21" s="113">
        <v>10</v>
      </c>
      <c r="G21" s="60"/>
      <c r="H21" s="85">
        <f t="shared" si="1"/>
        <v>0</v>
      </c>
    </row>
    <row r="22" spans="1:8" s="86" customFormat="1" ht="30" customHeight="1" x14ac:dyDescent="0.2">
      <c r="A22" s="78" t="s">
        <v>142</v>
      </c>
      <c r="B22" s="79" t="s">
        <v>38</v>
      </c>
      <c r="C22" s="80" t="s">
        <v>143</v>
      </c>
      <c r="D22" s="81" t="s">
        <v>2</v>
      </c>
      <c r="E22" s="82" t="s">
        <v>24</v>
      </c>
      <c r="F22" s="113">
        <v>35</v>
      </c>
      <c r="G22" s="60"/>
      <c r="H22" s="85">
        <f t="shared" si="1"/>
        <v>0</v>
      </c>
    </row>
    <row r="23" spans="1:8" s="86" customFormat="1" ht="30" customHeight="1" x14ac:dyDescent="0.2">
      <c r="A23" s="78" t="s">
        <v>144</v>
      </c>
      <c r="B23" s="79" t="s">
        <v>46</v>
      </c>
      <c r="C23" s="80" t="s">
        <v>145</v>
      </c>
      <c r="D23" s="81" t="s">
        <v>2</v>
      </c>
      <c r="E23" s="82" t="s">
        <v>24</v>
      </c>
      <c r="F23" s="113">
        <v>50</v>
      </c>
      <c r="G23" s="60"/>
      <c r="H23" s="85">
        <f t="shared" si="1"/>
        <v>0</v>
      </c>
    </row>
    <row r="24" spans="1:8" s="86" customFormat="1" ht="30" customHeight="1" x14ac:dyDescent="0.2">
      <c r="A24" s="78" t="s">
        <v>146</v>
      </c>
      <c r="B24" s="88" t="s">
        <v>61</v>
      </c>
      <c r="C24" s="109" t="s">
        <v>147</v>
      </c>
      <c r="D24" s="81" t="s">
        <v>224</v>
      </c>
      <c r="E24" s="82" t="s">
        <v>24</v>
      </c>
      <c r="F24" s="113">
        <v>25</v>
      </c>
      <c r="G24" s="60"/>
      <c r="H24" s="85">
        <f t="shared" si="1"/>
        <v>0</v>
      </c>
    </row>
    <row r="25" spans="1:8" s="86" customFormat="1" ht="30" customHeight="1" x14ac:dyDescent="0.2">
      <c r="A25" s="78" t="s">
        <v>149</v>
      </c>
      <c r="B25" s="88" t="s">
        <v>62</v>
      </c>
      <c r="C25" s="109" t="s">
        <v>150</v>
      </c>
      <c r="D25" s="81" t="s">
        <v>224</v>
      </c>
      <c r="E25" s="82" t="s">
        <v>24</v>
      </c>
      <c r="F25" s="113">
        <v>25</v>
      </c>
      <c r="G25" s="60"/>
      <c r="H25" s="85">
        <f t="shared" si="1"/>
        <v>0</v>
      </c>
    </row>
    <row r="26" spans="1:8" s="86" customFormat="1" ht="30" customHeight="1" x14ac:dyDescent="0.2">
      <c r="A26" s="78" t="s">
        <v>29</v>
      </c>
      <c r="B26" s="88" t="s">
        <v>63</v>
      </c>
      <c r="C26" s="80" t="s">
        <v>30</v>
      </c>
      <c r="D26" s="81" t="s">
        <v>118</v>
      </c>
      <c r="E26" s="82"/>
      <c r="F26" s="83"/>
      <c r="G26" s="84"/>
      <c r="H26" s="85"/>
    </row>
    <row r="27" spans="1:8" s="86" customFormat="1" ht="30" customHeight="1" x14ac:dyDescent="0.2">
      <c r="A27" s="78" t="s">
        <v>31</v>
      </c>
      <c r="B27" s="79" t="s">
        <v>25</v>
      </c>
      <c r="C27" s="80" t="s">
        <v>32</v>
      </c>
      <c r="D27" s="81" t="s">
        <v>2</v>
      </c>
      <c r="E27" s="82" t="s">
        <v>27</v>
      </c>
      <c r="F27" s="83">
        <v>300</v>
      </c>
      <c r="G27" s="60"/>
      <c r="H27" s="85">
        <f>ROUND(G27*F27,2)</f>
        <v>0</v>
      </c>
    </row>
    <row r="28" spans="1:8" s="86" customFormat="1" ht="30" customHeight="1" x14ac:dyDescent="0.2">
      <c r="A28" s="78" t="s">
        <v>33</v>
      </c>
      <c r="B28" s="88" t="s">
        <v>64</v>
      </c>
      <c r="C28" s="80" t="s">
        <v>34</v>
      </c>
      <c r="D28" s="81" t="s">
        <v>118</v>
      </c>
      <c r="E28" s="82"/>
      <c r="F28" s="83"/>
      <c r="G28" s="84"/>
      <c r="H28" s="85"/>
    </row>
    <row r="29" spans="1:8" s="86" customFormat="1" ht="30" customHeight="1" x14ac:dyDescent="0.2">
      <c r="A29" s="78" t="s">
        <v>35</v>
      </c>
      <c r="B29" s="118" t="s">
        <v>25</v>
      </c>
      <c r="C29" s="119" t="s">
        <v>36</v>
      </c>
      <c r="D29" s="120" t="s">
        <v>2</v>
      </c>
      <c r="E29" s="121" t="s">
        <v>27</v>
      </c>
      <c r="F29" s="122">
        <v>300</v>
      </c>
      <c r="G29" s="123"/>
      <c r="H29" s="124">
        <f>ROUND(G29*F29,2)</f>
        <v>0</v>
      </c>
    </row>
    <row r="30" spans="1:8" s="86" customFormat="1" ht="30" customHeight="1" x14ac:dyDescent="0.2">
      <c r="A30" s="78" t="s">
        <v>151</v>
      </c>
      <c r="B30" s="88" t="s">
        <v>65</v>
      </c>
      <c r="C30" s="80" t="s">
        <v>152</v>
      </c>
      <c r="D30" s="81" t="s">
        <v>68</v>
      </c>
      <c r="E30" s="82"/>
      <c r="F30" s="83"/>
      <c r="G30" s="84"/>
      <c r="H30" s="85"/>
    </row>
    <row r="31" spans="1:8" s="86" customFormat="1" ht="30" customHeight="1" x14ac:dyDescent="0.2">
      <c r="A31" s="78" t="s">
        <v>153</v>
      </c>
      <c r="B31" s="79" t="s">
        <v>25</v>
      </c>
      <c r="C31" s="80" t="s">
        <v>69</v>
      </c>
      <c r="D31" s="81" t="s">
        <v>154</v>
      </c>
      <c r="E31" s="82"/>
      <c r="F31" s="83"/>
      <c r="G31" s="84"/>
      <c r="H31" s="85"/>
    </row>
    <row r="32" spans="1:8" s="86" customFormat="1" ht="30" customHeight="1" x14ac:dyDescent="0.2">
      <c r="A32" s="78" t="s">
        <v>155</v>
      </c>
      <c r="B32" s="87" t="s">
        <v>70</v>
      </c>
      <c r="C32" s="80" t="s">
        <v>156</v>
      </c>
      <c r="D32" s="81"/>
      <c r="E32" s="82" t="s">
        <v>24</v>
      </c>
      <c r="F32" s="113">
        <v>80</v>
      </c>
      <c r="G32" s="60"/>
      <c r="H32" s="85">
        <f t="shared" ref="H32:H34" si="2">ROUND(G32*F32,2)</f>
        <v>0</v>
      </c>
    </row>
    <row r="33" spans="1:8" s="86" customFormat="1" ht="30" customHeight="1" x14ac:dyDescent="0.2">
      <c r="A33" s="78" t="s">
        <v>157</v>
      </c>
      <c r="B33" s="87" t="s">
        <v>71</v>
      </c>
      <c r="C33" s="80" t="s">
        <v>158</v>
      </c>
      <c r="D33" s="81"/>
      <c r="E33" s="82" t="s">
        <v>24</v>
      </c>
      <c r="F33" s="113">
        <v>140</v>
      </c>
      <c r="G33" s="60"/>
      <c r="H33" s="85">
        <f t="shared" si="2"/>
        <v>0</v>
      </c>
    </row>
    <row r="34" spans="1:8" s="86" customFormat="1" ht="30" customHeight="1" x14ac:dyDescent="0.2">
      <c r="A34" s="78" t="s">
        <v>176</v>
      </c>
      <c r="B34" s="88" t="s">
        <v>66</v>
      </c>
      <c r="C34" s="80" t="s">
        <v>177</v>
      </c>
      <c r="D34" s="81" t="s">
        <v>68</v>
      </c>
      <c r="E34" s="82" t="s">
        <v>24</v>
      </c>
      <c r="F34" s="114">
        <v>5</v>
      </c>
      <c r="G34" s="60"/>
      <c r="H34" s="85">
        <f t="shared" si="2"/>
        <v>0</v>
      </c>
    </row>
    <row r="35" spans="1:8" s="86" customFormat="1" ht="30" customHeight="1" x14ac:dyDescent="0.2">
      <c r="A35" s="78" t="s">
        <v>72</v>
      </c>
      <c r="B35" s="88" t="s">
        <v>67</v>
      </c>
      <c r="C35" s="80" t="s">
        <v>39</v>
      </c>
      <c r="D35" s="81" t="s">
        <v>159</v>
      </c>
      <c r="E35" s="82"/>
      <c r="F35" s="83"/>
      <c r="G35" s="84"/>
      <c r="H35" s="85"/>
    </row>
    <row r="36" spans="1:8" s="86" customFormat="1" ht="30" customHeight="1" x14ac:dyDescent="0.2">
      <c r="A36" s="78" t="s">
        <v>178</v>
      </c>
      <c r="B36" s="79" t="s">
        <v>25</v>
      </c>
      <c r="C36" s="80" t="s">
        <v>226</v>
      </c>
      <c r="D36" s="81" t="s">
        <v>179</v>
      </c>
      <c r="E36" s="82"/>
      <c r="F36" s="83"/>
      <c r="G36" s="92"/>
      <c r="H36" s="85"/>
    </row>
    <row r="37" spans="1:8" s="86" customFormat="1" ht="30" customHeight="1" x14ac:dyDescent="0.2">
      <c r="A37" s="93" t="s">
        <v>231</v>
      </c>
      <c r="B37" s="94" t="s">
        <v>70</v>
      </c>
      <c r="C37" s="95" t="s">
        <v>182</v>
      </c>
      <c r="D37" s="96"/>
      <c r="E37" s="97" t="s">
        <v>37</v>
      </c>
      <c r="F37" s="115">
        <v>125</v>
      </c>
      <c r="G37" s="60"/>
      <c r="H37" s="92">
        <f>ROUND(G37*F37,2)</f>
        <v>0</v>
      </c>
    </row>
    <row r="38" spans="1:8" s="86" customFormat="1" ht="30" customHeight="1" x14ac:dyDescent="0.2">
      <c r="A38" s="93" t="s">
        <v>232</v>
      </c>
      <c r="B38" s="94" t="s">
        <v>71</v>
      </c>
      <c r="C38" s="95" t="s">
        <v>207</v>
      </c>
      <c r="D38" s="96"/>
      <c r="E38" s="97" t="s">
        <v>37</v>
      </c>
      <c r="F38" s="115">
        <v>130</v>
      </c>
      <c r="G38" s="60"/>
      <c r="H38" s="92">
        <f>ROUND(G38*F38,2)</f>
        <v>0</v>
      </c>
    </row>
    <row r="39" spans="1:8" s="86" customFormat="1" ht="33" customHeight="1" x14ac:dyDescent="0.2">
      <c r="A39" s="78" t="s">
        <v>208</v>
      </c>
      <c r="B39" s="79" t="s">
        <v>28</v>
      </c>
      <c r="C39" s="80" t="s">
        <v>119</v>
      </c>
      <c r="D39" s="81" t="s">
        <v>74</v>
      </c>
      <c r="E39" s="82" t="s">
        <v>37</v>
      </c>
      <c r="F39" s="113">
        <v>10</v>
      </c>
      <c r="G39" s="60"/>
      <c r="H39" s="85">
        <f>ROUND(G39*F39,2)</f>
        <v>0</v>
      </c>
    </row>
    <row r="40" spans="1:8" s="86" customFormat="1" ht="33" customHeight="1" x14ac:dyDescent="0.2">
      <c r="A40" s="78" t="s">
        <v>228</v>
      </c>
      <c r="B40" s="79" t="s">
        <v>38</v>
      </c>
      <c r="C40" s="80" t="s">
        <v>229</v>
      </c>
      <c r="D40" s="81" t="s">
        <v>160</v>
      </c>
      <c r="E40" s="82" t="s">
        <v>37</v>
      </c>
      <c r="F40" s="113">
        <v>150</v>
      </c>
      <c r="G40" s="60"/>
      <c r="H40" s="85">
        <f>ROUND(G40*F40,2)</f>
        <v>0</v>
      </c>
    </row>
    <row r="41" spans="1:8" s="98" customFormat="1" ht="30" customHeight="1" x14ac:dyDescent="0.2">
      <c r="A41" s="78" t="s">
        <v>120</v>
      </c>
      <c r="B41" s="79" t="s">
        <v>46</v>
      </c>
      <c r="C41" s="80" t="s">
        <v>75</v>
      </c>
      <c r="D41" s="81" t="s">
        <v>76</v>
      </c>
      <c r="E41" s="82" t="s">
        <v>37</v>
      </c>
      <c r="F41" s="113">
        <v>225</v>
      </c>
      <c r="G41" s="60"/>
      <c r="H41" s="85">
        <f t="shared" ref="H41:H42" si="3">ROUND(G41*F41,2)</f>
        <v>0</v>
      </c>
    </row>
    <row r="42" spans="1:8" s="86" customFormat="1" ht="33" customHeight="1" x14ac:dyDescent="0.2">
      <c r="A42" s="78" t="s">
        <v>161</v>
      </c>
      <c r="B42" s="88" t="s">
        <v>73</v>
      </c>
      <c r="C42" s="80" t="s">
        <v>162</v>
      </c>
      <c r="D42" s="81" t="s">
        <v>163</v>
      </c>
      <c r="E42" s="82" t="s">
        <v>24</v>
      </c>
      <c r="F42" s="113">
        <v>55</v>
      </c>
      <c r="G42" s="60"/>
      <c r="H42" s="85">
        <f t="shared" si="3"/>
        <v>0</v>
      </c>
    </row>
    <row r="43" spans="1:8" s="86" customFormat="1" ht="30" customHeight="1" x14ac:dyDescent="0.2">
      <c r="A43" s="78" t="s">
        <v>121</v>
      </c>
      <c r="B43" s="88" t="s">
        <v>78</v>
      </c>
      <c r="C43" s="80" t="s">
        <v>122</v>
      </c>
      <c r="D43" s="81" t="s">
        <v>189</v>
      </c>
      <c r="E43" s="91"/>
      <c r="F43" s="83"/>
      <c r="G43" s="84"/>
      <c r="H43" s="85"/>
    </row>
    <row r="44" spans="1:8" s="86" customFormat="1" ht="30" customHeight="1" x14ac:dyDescent="0.2">
      <c r="A44" s="78" t="s">
        <v>164</v>
      </c>
      <c r="B44" s="79" t="s">
        <v>25</v>
      </c>
      <c r="C44" s="80" t="s">
        <v>165</v>
      </c>
      <c r="D44" s="81"/>
      <c r="E44" s="82"/>
      <c r="F44" s="83"/>
      <c r="G44" s="84"/>
      <c r="H44" s="85"/>
    </row>
    <row r="45" spans="1:8" s="86" customFormat="1" ht="30" customHeight="1" x14ac:dyDescent="0.2">
      <c r="A45" s="78" t="s">
        <v>123</v>
      </c>
      <c r="B45" s="87" t="s">
        <v>70</v>
      </c>
      <c r="C45" s="80" t="s">
        <v>89</v>
      </c>
      <c r="D45" s="81"/>
      <c r="E45" s="82" t="s">
        <v>26</v>
      </c>
      <c r="F45" s="113">
        <v>5300</v>
      </c>
      <c r="G45" s="60"/>
      <c r="H45" s="85">
        <f>ROUND(G45*F45,2)</f>
        <v>0</v>
      </c>
    </row>
    <row r="46" spans="1:8" s="86" customFormat="1" ht="30" customHeight="1" x14ac:dyDescent="0.2">
      <c r="A46" s="78" t="s">
        <v>124</v>
      </c>
      <c r="B46" s="79" t="s">
        <v>28</v>
      </c>
      <c r="C46" s="80" t="s">
        <v>51</v>
      </c>
      <c r="D46" s="81"/>
      <c r="E46" s="82"/>
      <c r="F46" s="83"/>
      <c r="G46" s="84"/>
      <c r="H46" s="85"/>
    </row>
    <row r="47" spans="1:8" s="86" customFormat="1" ht="30" customHeight="1" x14ac:dyDescent="0.2">
      <c r="A47" s="78" t="s">
        <v>125</v>
      </c>
      <c r="B47" s="87" t="s">
        <v>70</v>
      </c>
      <c r="C47" s="80" t="s">
        <v>89</v>
      </c>
      <c r="D47" s="81"/>
      <c r="E47" s="82" t="s">
        <v>26</v>
      </c>
      <c r="F47" s="113">
        <v>450</v>
      </c>
      <c r="G47" s="60"/>
      <c r="H47" s="85">
        <f>ROUND(G47*F47,2)</f>
        <v>0</v>
      </c>
    </row>
    <row r="48" spans="1:8" s="86" customFormat="1" ht="30" customHeight="1" x14ac:dyDescent="0.2">
      <c r="A48" s="78" t="s">
        <v>77</v>
      </c>
      <c r="B48" s="88" t="s">
        <v>82</v>
      </c>
      <c r="C48" s="80" t="s">
        <v>79</v>
      </c>
      <c r="D48" s="81" t="s">
        <v>166</v>
      </c>
      <c r="E48" s="82"/>
      <c r="F48" s="83"/>
      <c r="G48" s="84"/>
      <c r="H48" s="85"/>
    </row>
    <row r="49" spans="1:8" s="86" customFormat="1" ht="30" customHeight="1" x14ac:dyDescent="0.2">
      <c r="A49" s="78" t="s">
        <v>80</v>
      </c>
      <c r="B49" s="79" t="s">
        <v>25</v>
      </c>
      <c r="C49" s="80" t="s">
        <v>167</v>
      </c>
      <c r="D49" s="81" t="s">
        <v>2</v>
      </c>
      <c r="E49" s="82" t="s">
        <v>24</v>
      </c>
      <c r="F49" s="113">
        <v>1500</v>
      </c>
      <c r="G49" s="60"/>
      <c r="H49" s="85">
        <f t="shared" ref="H49:H50" si="4">ROUND(G49*F49,2)</f>
        <v>0</v>
      </c>
    </row>
    <row r="50" spans="1:8" s="86" customFormat="1" ht="30" customHeight="1" x14ac:dyDescent="0.2">
      <c r="A50" s="78" t="s">
        <v>190</v>
      </c>
      <c r="B50" s="88" t="s">
        <v>84</v>
      </c>
      <c r="C50" s="80" t="s">
        <v>191</v>
      </c>
      <c r="D50" s="81" t="s">
        <v>183</v>
      </c>
      <c r="E50" s="82" t="s">
        <v>24</v>
      </c>
      <c r="F50" s="114">
        <v>1800</v>
      </c>
      <c r="G50" s="60"/>
      <c r="H50" s="85">
        <f t="shared" si="4"/>
        <v>0</v>
      </c>
    </row>
    <row r="51" spans="1:8" s="86" customFormat="1" ht="30" customHeight="1" x14ac:dyDescent="0.2">
      <c r="A51" s="78" t="s">
        <v>81</v>
      </c>
      <c r="B51" s="88" t="s">
        <v>85</v>
      </c>
      <c r="C51" s="80" t="s">
        <v>83</v>
      </c>
      <c r="D51" s="81" t="s">
        <v>126</v>
      </c>
      <c r="E51" s="82" t="s">
        <v>27</v>
      </c>
      <c r="F51" s="89">
        <v>18</v>
      </c>
      <c r="G51" s="60"/>
      <c r="H51" s="85">
        <f>ROUND(G51*F51,2)</f>
        <v>0</v>
      </c>
    </row>
    <row r="52" spans="1:8" ht="30" customHeight="1" x14ac:dyDescent="0.2">
      <c r="A52" s="20"/>
      <c r="B52" s="6"/>
      <c r="C52" s="34" t="s">
        <v>17</v>
      </c>
      <c r="D52" s="10"/>
      <c r="E52" s="9"/>
      <c r="F52" s="8"/>
      <c r="G52" s="20"/>
      <c r="H52" s="23"/>
    </row>
    <row r="53" spans="1:8" s="86" customFormat="1" ht="30" customHeight="1" x14ac:dyDescent="0.2">
      <c r="A53" s="99" t="s">
        <v>40</v>
      </c>
      <c r="B53" s="125" t="s">
        <v>88</v>
      </c>
      <c r="C53" s="119" t="s">
        <v>41</v>
      </c>
      <c r="D53" s="120" t="s">
        <v>91</v>
      </c>
      <c r="E53" s="121" t="s">
        <v>37</v>
      </c>
      <c r="F53" s="126">
        <v>4000</v>
      </c>
      <c r="G53" s="123"/>
      <c r="H53" s="124">
        <f>ROUND(G53*F53,2)</f>
        <v>0</v>
      </c>
    </row>
    <row r="54" spans="1:8" ht="33" customHeight="1" x14ac:dyDescent="0.2">
      <c r="A54" s="20"/>
      <c r="B54" s="6"/>
      <c r="C54" s="34" t="s">
        <v>18</v>
      </c>
      <c r="D54" s="10"/>
      <c r="E54" s="9"/>
      <c r="F54" s="8"/>
      <c r="G54" s="20"/>
      <c r="H54" s="23"/>
    </row>
    <row r="55" spans="1:8" s="86" customFormat="1" ht="30" customHeight="1" x14ac:dyDescent="0.2">
      <c r="A55" s="99" t="s">
        <v>112</v>
      </c>
      <c r="B55" s="88" t="s">
        <v>90</v>
      </c>
      <c r="C55" s="80" t="s">
        <v>113</v>
      </c>
      <c r="D55" s="81" t="s">
        <v>93</v>
      </c>
      <c r="E55" s="82"/>
      <c r="F55" s="89"/>
      <c r="G55" s="84"/>
      <c r="H55" s="102"/>
    </row>
    <row r="56" spans="1:8" s="86" customFormat="1" ht="30" customHeight="1" x14ac:dyDescent="0.2">
      <c r="A56" s="99" t="s">
        <v>114</v>
      </c>
      <c r="B56" s="79" t="s">
        <v>25</v>
      </c>
      <c r="C56" s="80" t="s">
        <v>115</v>
      </c>
      <c r="D56" s="81"/>
      <c r="E56" s="82" t="s">
        <v>27</v>
      </c>
      <c r="F56" s="89">
        <v>3</v>
      </c>
      <c r="G56" s="60"/>
      <c r="H56" s="85">
        <f>ROUND(G56*F56,2)</f>
        <v>0</v>
      </c>
    </row>
    <row r="57" spans="1:8" s="107" customFormat="1" ht="30" customHeight="1" x14ac:dyDescent="0.2">
      <c r="A57" s="99" t="s">
        <v>54</v>
      </c>
      <c r="B57" s="88" t="s">
        <v>92</v>
      </c>
      <c r="C57" s="106" t="s">
        <v>168</v>
      </c>
      <c r="D57" s="101" t="s">
        <v>174</v>
      </c>
      <c r="E57" s="82"/>
      <c r="F57" s="89"/>
      <c r="G57" s="84"/>
      <c r="H57" s="102"/>
    </row>
    <row r="58" spans="1:8" s="86" customFormat="1" ht="33" customHeight="1" x14ac:dyDescent="0.2">
      <c r="A58" s="99" t="s">
        <v>55</v>
      </c>
      <c r="B58" s="79" t="s">
        <v>25</v>
      </c>
      <c r="C58" s="100" t="s">
        <v>180</v>
      </c>
      <c r="D58" s="81"/>
      <c r="E58" s="82" t="s">
        <v>27</v>
      </c>
      <c r="F58" s="89">
        <v>2</v>
      </c>
      <c r="G58" s="60"/>
      <c r="H58" s="85">
        <f t="shared" ref="H58:H66" si="5">ROUND(G58*F58,2)</f>
        <v>0</v>
      </c>
    </row>
    <row r="59" spans="1:8" s="86" customFormat="1" ht="33" customHeight="1" x14ac:dyDescent="0.2">
      <c r="A59" s="99" t="s">
        <v>56</v>
      </c>
      <c r="B59" s="79" t="s">
        <v>28</v>
      </c>
      <c r="C59" s="100" t="s">
        <v>181</v>
      </c>
      <c r="D59" s="81"/>
      <c r="E59" s="82" t="s">
        <v>27</v>
      </c>
      <c r="F59" s="89">
        <v>1</v>
      </c>
      <c r="G59" s="60"/>
      <c r="H59" s="85">
        <f t="shared" si="5"/>
        <v>0</v>
      </c>
    </row>
    <row r="60" spans="1:8" s="86" customFormat="1" ht="33" customHeight="1" x14ac:dyDescent="0.2">
      <c r="A60" s="99" t="s">
        <v>129</v>
      </c>
      <c r="B60" s="79" t="s">
        <v>38</v>
      </c>
      <c r="C60" s="100" t="s">
        <v>217</v>
      </c>
      <c r="D60" s="81"/>
      <c r="E60" s="82" t="s">
        <v>27</v>
      </c>
      <c r="F60" s="89">
        <v>1</v>
      </c>
      <c r="G60" s="60"/>
      <c r="H60" s="85">
        <f t="shared" si="5"/>
        <v>0</v>
      </c>
    </row>
    <row r="61" spans="1:8" s="86" customFormat="1" ht="30" customHeight="1" x14ac:dyDescent="0.2">
      <c r="A61" s="99" t="s">
        <v>169</v>
      </c>
      <c r="B61" s="79" t="s">
        <v>46</v>
      </c>
      <c r="C61" s="100" t="s">
        <v>170</v>
      </c>
      <c r="D61" s="81"/>
      <c r="E61" s="82" t="s">
        <v>27</v>
      </c>
      <c r="F61" s="89">
        <v>1</v>
      </c>
      <c r="G61" s="60"/>
      <c r="H61" s="85">
        <f t="shared" si="5"/>
        <v>0</v>
      </c>
    </row>
    <row r="62" spans="1:8" s="86" customFormat="1" ht="30" customHeight="1" x14ac:dyDescent="0.2">
      <c r="A62" s="99" t="s">
        <v>171</v>
      </c>
      <c r="B62" s="79" t="s">
        <v>50</v>
      </c>
      <c r="C62" s="100" t="s">
        <v>172</v>
      </c>
      <c r="D62" s="81"/>
      <c r="E62" s="82" t="s">
        <v>27</v>
      </c>
      <c r="F62" s="89">
        <v>1</v>
      </c>
      <c r="G62" s="60"/>
      <c r="H62" s="85">
        <f t="shared" si="5"/>
        <v>0</v>
      </c>
    </row>
    <row r="63" spans="1:8" s="86" customFormat="1" ht="30" customHeight="1" x14ac:dyDescent="0.2">
      <c r="A63" s="99" t="s">
        <v>218</v>
      </c>
      <c r="B63" s="79" t="s">
        <v>86</v>
      </c>
      <c r="C63" s="100" t="s">
        <v>219</v>
      </c>
      <c r="D63" s="81"/>
      <c r="E63" s="82" t="s">
        <v>27</v>
      </c>
      <c r="F63" s="89">
        <v>7</v>
      </c>
      <c r="G63" s="60"/>
      <c r="H63" s="85">
        <f t="shared" si="5"/>
        <v>0</v>
      </c>
    </row>
    <row r="64" spans="1:8" s="86" customFormat="1" ht="30" customHeight="1" x14ac:dyDescent="0.2">
      <c r="A64" s="103" t="s">
        <v>220</v>
      </c>
      <c r="B64" s="108" t="s">
        <v>87</v>
      </c>
      <c r="C64" s="100" t="s">
        <v>221</v>
      </c>
      <c r="D64" s="101"/>
      <c r="E64" s="105" t="s">
        <v>27</v>
      </c>
      <c r="F64" s="112">
        <v>1</v>
      </c>
      <c r="G64" s="132"/>
      <c r="H64" s="117">
        <f t="shared" si="5"/>
        <v>0</v>
      </c>
    </row>
    <row r="65" spans="1:8" s="86" customFormat="1" ht="33" customHeight="1" x14ac:dyDescent="0.2">
      <c r="A65" s="103" t="s">
        <v>222</v>
      </c>
      <c r="B65" s="108" t="s">
        <v>128</v>
      </c>
      <c r="C65" s="100" t="s">
        <v>223</v>
      </c>
      <c r="D65" s="101"/>
      <c r="E65" s="105" t="s">
        <v>27</v>
      </c>
      <c r="F65" s="116">
        <v>7</v>
      </c>
      <c r="G65" s="132"/>
      <c r="H65" s="117">
        <f t="shared" si="5"/>
        <v>0</v>
      </c>
    </row>
    <row r="66" spans="1:8" s="86" customFormat="1" ht="30" customHeight="1" x14ac:dyDescent="0.2">
      <c r="A66" s="99" t="s">
        <v>98</v>
      </c>
      <c r="B66" s="88" t="s">
        <v>94</v>
      </c>
      <c r="C66" s="80" t="s">
        <v>100</v>
      </c>
      <c r="D66" s="81" t="s">
        <v>93</v>
      </c>
      <c r="E66" s="82" t="s">
        <v>27</v>
      </c>
      <c r="F66" s="89">
        <v>3</v>
      </c>
      <c r="G66" s="60"/>
      <c r="H66" s="85">
        <f t="shared" si="5"/>
        <v>0</v>
      </c>
    </row>
    <row r="67" spans="1:8" ht="30" customHeight="1" x14ac:dyDescent="0.2">
      <c r="A67" s="20"/>
      <c r="B67" s="12"/>
      <c r="C67" s="34" t="s">
        <v>19</v>
      </c>
      <c r="D67" s="10"/>
      <c r="E67" s="9"/>
      <c r="F67" s="8"/>
      <c r="G67" s="20"/>
      <c r="H67" s="23"/>
    </row>
    <row r="68" spans="1:8" s="86" customFormat="1" ht="33" customHeight="1" x14ac:dyDescent="0.2">
      <c r="A68" s="99" t="s">
        <v>42</v>
      </c>
      <c r="B68" s="88" t="s">
        <v>95</v>
      </c>
      <c r="C68" s="100" t="s">
        <v>173</v>
      </c>
      <c r="D68" s="101" t="s">
        <v>174</v>
      </c>
      <c r="E68" s="82" t="s">
        <v>27</v>
      </c>
      <c r="F68" s="89">
        <v>5</v>
      </c>
      <c r="G68" s="60"/>
      <c r="H68" s="85">
        <f>ROUND(G68*F68,2)</f>
        <v>0</v>
      </c>
    </row>
    <row r="69" spans="1:8" s="86" customFormat="1" ht="30" customHeight="1" x14ac:dyDescent="0.2">
      <c r="A69" s="99" t="s">
        <v>43</v>
      </c>
      <c r="B69" s="88" t="s">
        <v>96</v>
      </c>
      <c r="C69" s="100" t="s">
        <v>175</v>
      </c>
      <c r="D69" s="101" t="s">
        <v>174</v>
      </c>
      <c r="E69" s="82"/>
      <c r="F69" s="89"/>
      <c r="G69" s="84"/>
      <c r="H69" s="102"/>
    </row>
    <row r="70" spans="1:8" s="86" customFormat="1" ht="30" customHeight="1" x14ac:dyDescent="0.2">
      <c r="A70" s="99" t="s">
        <v>130</v>
      </c>
      <c r="B70" s="79" t="s">
        <v>25</v>
      </c>
      <c r="C70" s="80" t="s">
        <v>131</v>
      </c>
      <c r="D70" s="81"/>
      <c r="E70" s="82" t="s">
        <v>27</v>
      </c>
      <c r="F70" s="89">
        <v>1</v>
      </c>
      <c r="G70" s="60"/>
      <c r="H70" s="85">
        <f>ROUND(G70*F70,2)</f>
        <v>0</v>
      </c>
    </row>
    <row r="71" spans="1:8" s="86" customFormat="1" ht="30" customHeight="1" x14ac:dyDescent="0.2">
      <c r="A71" s="99" t="s">
        <v>44</v>
      </c>
      <c r="B71" s="79" t="s">
        <v>28</v>
      </c>
      <c r="C71" s="80" t="s">
        <v>105</v>
      </c>
      <c r="D71" s="81"/>
      <c r="E71" s="82" t="s">
        <v>27</v>
      </c>
      <c r="F71" s="89">
        <v>1</v>
      </c>
      <c r="G71" s="60"/>
      <c r="H71" s="85">
        <f>ROUND(G71*F71,2)</f>
        <v>0</v>
      </c>
    </row>
    <row r="72" spans="1:8" s="86" customFormat="1" ht="30" customHeight="1" x14ac:dyDescent="0.2">
      <c r="A72" s="99" t="s">
        <v>132</v>
      </c>
      <c r="B72" s="79" t="s">
        <v>38</v>
      </c>
      <c r="C72" s="80" t="s">
        <v>133</v>
      </c>
      <c r="D72" s="81"/>
      <c r="E72" s="82" t="s">
        <v>27</v>
      </c>
      <c r="F72" s="89">
        <v>34</v>
      </c>
      <c r="G72" s="60"/>
      <c r="H72" s="85">
        <f>ROUND(G72*F72,2)</f>
        <v>0</v>
      </c>
    </row>
    <row r="73" spans="1:8" s="86" customFormat="1" ht="30" customHeight="1" x14ac:dyDescent="0.2">
      <c r="A73" s="99" t="s">
        <v>45</v>
      </c>
      <c r="B73" s="79" t="s">
        <v>46</v>
      </c>
      <c r="C73" s="80" t="s">
        <v>116</v>
      </c>
      <c r="D73" s="81"/>
      <c r="E73" s="82" t="s">
        <v>27</v>
      </c>
      <c r="F73" s="89">
        <v>1</v>
      </c>
      <c r="G73" s="60"/>
      <c r="H73" s="85">
        <f>ROUND(G73*F73,2)</f>
        <v>0</v>
      </c>
    </row>
    <row r="74" spans="1:8" s="86" customFormat="1" ht="30" customHeight="1" x14ac:dyDescent="0.2">
      <c r="A74" s="99" t="s">
        <v>52</v>
      </c>
      <c r="B74" s="88" t="s">
        <v>97</v>
      </c>
      <c r="C74" s="80" t="s">
        <v>57</v>
      </c>
      <c r="D74" s="101" t="s">
        <v>174</v>
      </c>
      <c r="E74" s="82" t="s">
        <v>27</v>
      </c>
      <c r="F74" s="89">
        <v>1</v>
      </c>
      <c r="G74" s="60"/>
      <c r="H74" s="85">
        <f t="shared" ref="H74:H78" si="6">ROUND(G74*F74,2)</f>
        <v>0</v>
      </c>
    </row>
    <row r="75" spans="1:8" s="86" customFormat="1" ht="30" customHeight="1" x14ac:dyDescent="0.2">
      <c r="A75" s="99" t="s">
        <v>53</v>
      </c>
      <c r="B75" s="88" t="s">
        <v>99</v>
      </c>
      <c r="C75" s="80" t="s">
        <v>58</v>
      </c>
      <c r="D75" s="101" t="s">
        <v>174</v>
      </c>
      <c r="E75" s="82" t="s">
        <v>27</v>
      </c>
      <c r="F75" s="89">
        <v>1</v>
      </c>
      <c r="G75" s="60"/>
      <c r="H75" s="85">
        <f t="shared" si="6"/>
        <v>0</v>
      </c>
    </row>
    <row r="76" spans="1:8" s="86" customFormat="1" ht="30" customHeight="1" x14ac:dyDescent="0.2">
      <c r="A76" s="99" t="s">
        <v>209</v>
      </c>
      <c r="B76" s="88" t="s">
        <v>101</v>
      </c>
      <c r="C76" s="100" t="s">
        <v>214</v>
      </c>
      <c r="D76" s="101" t="s">
        <v>210</v>
      </c>
      <c r="E76" s="82" t="s">
        <v>27</v>
      </c>
      <c r="F76" s="89">
        <v>1</v>
      </c>
      <c r="G76" s="60"/>
      <c r="H76" s="85">
        <f t="shared" si="6"/>
        <v>0</v>
      </c>
    </row>
    <row r="77" spans="1:8" s="86" customFormat="1" ht="30" customHeight="1" x14ac:dyDescent="0.2">
      <c r="A77" s="99" t="s">
        <v>211</v>
      </c>
      <c r="B77" s="88" t="s">
        <v>102</v>
      </c>
      <c r="C77" s="100" t="s">
        <v>215</v>
      </c>
      <c r="D77" s="101" t="s">
        <v>210</v>
      </c>
      <c r="E77" s="82" t="s">
        <v>27</v>
      </c>
      <c r="F77" s="89">
        <v>1</v>
      </c>
      <c r="G77" s="60"/>
      <c r="H77" s="85">
        <f t="shared" si="6"/>
        <v>0</v>
      </c>
    </row>
    <row r="78" spans="1:8" s="86" customFormat="1" ht="30" customHeight="1" x14ac:dyDescent="0.2">
      <c r="A78" s="99" t="s">
        <v>212</v>
      </c>
      <c r="B78" s="88" t="s">
        <v>103</v>
      </c>
      <c r="C78" s="100" t="s">
        <v>213</v>
      </c>
      <c r="D78" s="101" t="s">
        <v>174</v>
      </c>
      <c r="E78" s="82" t="s">
        <v>27</v>
      </c>
      <c r="F78" s="89">
        <v>36</v>
      </c>
      <c r="G78" s="60"/>
      <c r="H78" s="85">
        <f t="shared" si="6"/>
        <v>0</v>
      </c>
    </row>
    <row r="79" spans="1:8" s="86" customFormat="1" ht="33" customHeight="1" x14ac:dyDescent="0.2">
      <c r="A79" s="103"/>
      <c r="B79" s="104" t="s">
        <v>104</v>
      </c>
      <c r="C79" s="110" t="s">
        <v>216</v>
      </c>
      <c r="D79" s="111" t="s">
        <v>127</v>
      </c>
      <c r="E79" s="105" t="s">
        <v>27</v>
      </c>
      <c r="F79" s="112">
        <v>4</v>
      </c>
      <c r="G79" s="132"/>
      <c r="H79" s="117">
        <f t="shared" ref="H79" si="7">ROUND(G79*F79,2)</f>
        <v>0</v>
      </c>
    </row>
    <row r="80" spans="1:8" s="86" customFormat="1" ht="30" customHeight="1" x14ac:dyDescent="0.2">
      <c r="A80" s="103"/>
      <c r="B80" s="127" t="s">
        <v>106</v>
      </c>
      <c r="C80" s="128" t="s">
        <v>225</v>
      </c>
      <c r="D80" s="129" t="s">
        <v>148</v>
      </c>
      <c r="E80" s="130" t="s">
        <v>27</v>
      </c>
      <c r="F80" s="131">
        <v>1</v>
      </c>
      <c r="G80" s="133"/>
      <c r="H80" s="134">
        <f t="shared" ref="H80" si="8">ROUND(G80*F80,2)</f>
        <v>0</v>
      </c>
    </row>
    <row r="81" spans="1:8" ht="30" customHeight="1" x14ac:dyDescent="0.2">
      <c r="A81" s="20"/>
      <c r="B81" s="16"/>
      <c r="C81" s="34" t="s">
        <v>20</v>
      </c>
      <c r="D81" s="10"/>
      <c r="E81" s="7"/>
      <c r="F81" s="10"/>
      <c r="G81" s="20"/>
      <c r="H81" s="23"/>
    </row>
    <row r="82" spans="1:8" s="86" customFormat="1" ht="30" customHeight="1" x14ac:dyDescent="0.2">
      <c r="A82" s="78" t="s">
        <v>47</v>
      </c>
      <c r="B82" s="88" t="s">
        <v>107</v>
      </c>
      <c r="C82" s="80" t="s">
        <v>48</v>
      </c>
      <c r="D82" s="81" t="s">
        <v>108</v>
      </c>
      <c r="E82" s="82"/>
      <c r="F82" s="83"/>
      <c r="G82" s="84"/>
      <c r="H82" s="85"/>
    </row>
    <row r="83" spans="1:8" s="86" customFormat="1" ht="30" customHeight="1" x14ac:dyDescent="0.2">
      <c r="A83" s="78" t="s">
        <v>109</v>
      </c>
      <c r="B83" s="79" t="s">
        <v>25</v>
      </c>
      <c r="C83" s="80" t="s">
        <v>110</v>
      </c>
      <c r="D83" s="81"/>
      <c r="E83" s="82" t="s">
        <v>24</v>
      </c>
      <c r="F83" s="83">
        <v>440</v>
      </c>
      <c r="G83" s="60"/>
      <c r="H83" s="85">
        <f>ROUND(G83*F83,2)</f>
        <v>0</v>
      </c>
    </row>
    <row r="84" spans="1:8" s="86" customFormat="1" ht="30" customHeight="1" x14ac:dyDescent="0.2">
      <c r="A84" s="78" t="s">
        <v>49</v>
      </c>
      <c r="B84" s="79" t="s">
        <v>28</v>
      </c>
      <c r="C84" s="80" t="s">
        <v>111</v>
      </c>
      <c r="D84" s="81"/>
      <c r="E84" s="82" t="s">
        <v>24</v>
      </c>
      <c r="F84" s="83">
        <v>100</v>
      </c>
      <c r="G84" s="60"/>
      <c r="H84" s="85">
        <f>ROUND(G84*F84,2)</f>
        <v>0</v>
      </c>
    </row>
    <row r="85" spans="1:8" ht="30" customHeight="1" thickBot="1" x14ac:dyDescent="0.25">
      <c r="A85" s="21"/>
      <c r="B85" s="38" t="str">
        <f>B6</f>
        <v>A</v>
      </c>
      <c r="C85" s="142" t="str">
        <f>C6</f>
        <v>2021 THIN BITUMINOUS OVERLAY (TBO) PROGRAM CONTRACT 2 -    VARIOUS LOCATIONS</v>
      </c>
      <c r="D85" s="143"/>
      <c r="E85" s="143"/>
      <c r="F85" s="144"/>
      <c r="G85" s="21" t="s">
        <v>14</v>
      </c>
      <c r="H85" s="21">
        <f>SUM(H6:H84)</f>
        <v>0</v>
      </c>
    </row>
    <row r="86" spans="1:8" s="72" customFormat="1" ht="30" customHeight="1" thickTop="1" x14ac:dyDescent="0.2">
      <c r="A86" s="69"/>
      <c r="B86" s="70" t="s">
        <v>13</v>
      </c>
      <c r="C86" s="146" t="s">
        <v>185</v>
      </c>
      <c r="D86" s="147"/>
      <c r="E86" s="147"/>
      <c r="F86" s="148"/>
      <c r="G86" s="69"/>
      <c r="H86" s="71"/>
    </row>
    <row r="87" spans="1:8" s="68" customFormat="1" ht="30" customHeight="1" x14ac:dyDescent="0.2">
      <c r="A87" s="73" t="s">
        <v>187</v>
      </c>
      <c r="B87" s="61" t="s">
        <v>134</v>
      </c>
      <c r="C87" s="62" t="s">
        <v>188</v>
      </c>
      <c r="D87" s="67" t="s">
        <v>227</v>
      </c>
      <c r="E87" s="63" t="s">
        <v>186</v>
      </c>
      <c r="F87" s="66">
        <v>1</v>
      </c>
      <c r="G87" s="64"/>
      <c r="H87" s="65">
        <f t="shared" ref="H87" si="9">ROUND(G87*F87,2)</f>
        <v>0</v>
      </c>
    </row>
    <row r="88" spans="1:8" s="72" customFormat="1" ht="30" customHeight="1" thickBot="1" x14ac:dyDescent="0.25">
      <c r="A88" s="74"/>
      <c r="B88" s="75" t="str">
        <f>B86</f>
        <v>B</v>
      </c>
      <c r="C88" s="149" t="str">
        <f>C86</f>
        <v>MOBILIZATION /DEMOLIBIZATION</v>
      </c>
      <c r="D88" s="150"/>
      <c r="E88" s="150"/>
      <c r="F88" s="151"/>
      <c r="G88" s="76" t="s">
        <v>14</v>
      </c>
      <c r="H88" s="77">
        <f>H87</f>
        <v>0</v>
      </c>
    </row>
    <row r="89" spans="1:8" ht="36" customHeight="1" thickTop="1" x14ac:dyDescent="0.25">
      <c r="A89" s="53"/>
      <c r="B89" s="11"/>
      <c r="C89" s="17" t="s">
        <v>15</v>
      </c>
      <c r="D89" s="26"/>
      <c r="E89" s="1"/>
      <c r="F89" s="1"/>
      <c r="G89" s="55"/>
      <c r="H89" s="58"/>
    </row>
    <row r="90" spans="1:8" ht="30" customHeight="1" thickBot="1" x14ac:dyDescent="0.25">
      <c r="A90" s="21"/>
      <c r="B90" s="38" t="str">
        <f>B6</f>
        <v>A</v>
      </c>
      <c r="C90" s="145" t="str">
        <f>C6</f>
        <v>2021 THIN BITUMINOUS OVERLAY (TBO) PROGRAM CONTRACT 2 -    VARIOUS LOCATIONS</v>
      </c>
      <c r="D90" s="143"/>
      <c r="E90" s="143"/>
      <c r="F90" s="144"/>
      <c r="G90" s="21" t="s">
        <v>14</v>
      </c>
      <c r="H90" s="21">
        <f>H85</f>
        <v>0</v>
      </c>
    </row>
    <row r="91" spans="1:8" ht="30" customHeight="1" thickTop="1" thickBot="1" x14ac:dyDescent="0.25">
      <c r="A91" s="28"/>
      <c r="B91" s="38" t="str">
        <f>B86</f>
        <v>B</v>
      </c>
      <c r="C91" s="152" t="str">
        <f>C86</f>
        <v>MOBILIZATION /DEMOLIBIZATION</v>
      </c>
      <c r="D91" s="153"/>
      <c r="E91" s="153"/>
      <c r="F91" s="154"/>
      <c r="G91" s="28" t="s">
        <v>14</v>
      </c>
      <c r="H91" s="28">
        <f>H88</f>
        <v>0</v>
      </c>
    </row>
    <row r="92" spans="1:8" s="37" customFormat="1" ht="37.9" customHeight="1" thickTop="1" x14ac:dyDescent="0.2">
      <c r="A92" s="20"/>
      <c r="B92" s="140" t="s">
        <v>22</v>
      </c>
      <c r="C92" s="141"/>
      <c r="D92" s="141"/>
      <c r="E92" s="141"/>
      <c r="F92" s="141"/>
      <c r="G92" s="135">
        <f>SUM(H90:H91)</f>
        <v>0</v>
      </c>
      <c r="H92" s="136"/>
    </row>
    <row r="93" spans="1:8" ht="15.95" customHeight="1" x14ac:dyDescent="0.2">
      <c r="A93" s="54"/>
      <c r="B93" s="49"/>
      <c r="C93" s="50"/>
      <c r="D93" s="51"/>
      <c r="E93" s="50"/>
      <c r="F93" s="50"/>
      <c r="G93" s="27"/>
      <c r="H93" s="59"/>
    </row>
  </sheetData>
  <sheetProtection algorithmName="SHA-512" hashValue="a/FKp7Hen5piKE9Tl95RJVHshI7IIunbn7++LlQ7a5cnXtHBLpM0O08KuVmpIq5xTBK9JTa5vmXMjZy3beWyTA==" saltValue="yD/eHWVtYxd1UlV++A+kGA==" spinCount="100000" sheet="1" objects="1" scenarios="1" selectLockedCells="1"/>
  <mergeCells count="8">
    <mergeCell ref="G92:H92"/>
    <mergeCell ref="C6:F6"/>
    <mergeCell ref="B92:F92"/>
    <mergeCell ref="C85:F85"/>
    <mergeCell ref="C90:F90"/>
    <mergeCell ref="C86:F86"/>
    <mergeCell ref="C88:F88"/>
    <mergeCell ref="C91:F91"/>
  </mergeCells>
  <phoneticPr fontId="0" type="noConversion"/>
  <conditionalFormatting sqref="D87 D12:D16 D44:D49 D20:D23 D51 D26:D28">
    <cfRule type="cellIs" dxfId="111" priority="177" stopIfTrue="1" operator="equal">
      <formula>"CW 2130-R11"</formula>
    </cfRule>
    <cfRule type="cellIs" dxfId="110" priority="178" stopIfTrue="1" operator="equal">
      <formula>"CW 3120-R2"</formula>
    </cfRule>
    <cfRule type="cellIs" dxfId="109" priority="179" stopIfTrue="1" operator="equal">
      <formula>"CW 3240-R7"</formula>
    </cfRule>
  </conditionalFormatting>
  <conditionalFormatting sqref="G87">
    <cfRule type="expression" dxfId="108" priority="173">
      <formula>G87&gt;G92*0.05</formula>
    </cfRule>
  </conditionalFormatting>
  <conditionalFormatting sqref="D82:D84">
    <cfRule type="cellIs" dxfId="107" priority="167" stopIfTrue="1" operator="equal">
      <formula>"CW 2130-R11"</formula>
    </cfRule>
    <cfRule type="cellIs" dxfId="106" priority="168" stopIfTrue="1" operator="equal">
      <formula>"CW 3120-R2"</formula>
    </cfRule>
    <cfRule type="cellIs" dxfId="105" priority="169" stopIfTrue="1" operator="equal">
      <formula>"CW 3240-R7"</formula>
    </cfRule>
  </conditionalFormatting>
  <conditionalFormatting sqref="D9">
    <cfRule type="cellIs" dxfId="104" priority="164" stopIfTrue="1" operator="equal">
      <formula>"CW 2130-R11"</formula>
    </cfRule>
    <cfRule type="cellIs" dxfId="103" priority="165" stopIfTrue="1" operator="equal">
      <formula>"CW 3120-R2"</formula>
    </cfRule>
    <cfRule type="cellIs" dxfId="102" priority="166" stopIfTrue="1" operator="equal">
      <formula>"CW 3240-R7"</formula>
    </cfRule>
  </conditionalFormatting>
  <conditionalFormatting sqref="D10">
    <cfRule type="cellIs" dxfId="101" priority="158" stopIfTrue="1" operator="equal">
      <formula>"CW 2130-R11"</formula>
    </cfRule>
    <cfRule type="cellIs" dxfId="100" priority="159" stopIfTrue="1" operator="equal">
      <formula>"CW 3120-R2"</formula>
    </cfRule>
    <cfRule type="cellIs" dxfId="99" priority="160" stopIfTrue="1" operator="equal">
      <formula>"CW 3240-R7"</formula>
    </cfRule>
  </conditionalFormatting>
  <conditionalFormatting sqref="D11">
    <cfRule type="cellIs" dxfId="98" priority="155" stopIfTrue="1" operator="equal">
      <formula>"CW 2130-R11"</formula>
    </cfRule>
    <cfRule type="cellIs" dxfId="97" priority="156" stopIfTrue="1" operator="equal">
      <formula>"CW 3120-R2"</formula>
    </cfRule>
    <cfRule type="cellIs" dxfId="96" priority="157" stopIfTrue="1" operator="equal">
      <formula>"CW 3240-R7"</formula>
    </cfRule>
  </conditionalFormatting>
  <conditionalFormatting sqref="D17">
    <cfRule type="cellIs" dxfId="95" priority="149" stopIfTrue="1" operator="equal">
      <formula>"CW 2130-R11"</formula>
    </cfRule>
    <cfRule type="cellIs" dxfId="94" priority="150" stopIfTrue="1" operator="equal">
      <formula>"CW 3120-R2"</formula>
    </cfRule>
    <cfRule type="cellIs" dxfId="93" priority="151" stopIfTrue="1" operator="equal">
      <formula>"CW 3240-R7"</formula>
    </cfRule>
  </conditionalFormatting>
  <conditionalFormatting sqref="D18">
    <cfRule type="cellIs" dxfId="92" priority="146" stopIfTrue="1" operator="equal">
      <formula>"CW 2130-R11"</formula>
    </cfRule>
    <cfRule type="cellIs" dxfId="91" priority="147" stopIfTrue="1" operator="equal">
      <formula>"CW 3120-R2"</formula>
    </cfRule>
    <cfRule type="cellIs" dxfId="90" priority="148" stopIfTrue="1" operator="equal">
      <formula>"CW 3240-R7"</formula>
    </cfRule>
  </conditionalFormatting>
  <conditionalFormatting sqref="D19">
    <cfRule type="cellIs" dxfId="89" priority="143" stopIfTrue="1" operator="equal">
      <formula>"CW 2130-R11"</formula>
    </cfRule>
    <cfRule type="cellIs" dxfId="88" priority="144" stopIfTrue="1" operator="equal">
      <formula>"CW 3120-R2"</formula>
    </cfRule>
    <cfRule type="cellIs" dxfId="87" priority="145" stopIfTrue="1" operator="equal">
      <formula>"CW 3240-R7"</formula>
    </cfRule>
  </conditionalFormatting>
  <conditionalFormatting sqref="D29">
    <cfRule type="cellIs" dxfId="86" priority="137" stopIfTrue="1" operator="equal">
      <formula>"CW 2130-R11"</formula>
    </cfRule>
    <cfRule type="cellIs" dxfId="85" priority="138" stopIfTrue="1" operator="equal">
      <formula>"CW 3120-R2"</formula>
    </cfRule>
    <cfRule type="cellIs" dxfId="84" priority="139" stopIfTrue="1" operator="equal">
      <formula>"CW 3240-R7"</formula>
    </cfRule>
  </conditionalFormatting>
  <conditionalFormatting sqref="D43">
    <cfRule type="cellIs" dxfId="83" priority="131" stopIfTrue="1" operator="equal">
      <formula>"CW 2130-R11"</formula>
    </cfRule>
    <cfRule type="cellIs" dxfId="82" priority="132" stopIfTrue="1" operator="equal">
      <formula>"CW 3120-R2"</formula>
    </cfRule>
    <cfRule type="cellIs" dxfId="81" priority="133" stopIfTrue="1" operator="equal">
      <formula>"CW 3240-R7"</formula>
    </cfRule>
  </conditionalFormatting>
  <conditionalFormatting sqref="D30">
    <cfRule type="cellIs" dxfId="80" priority="128" stopIfTrue="1" operator="equal">
      <formula>"CW 2130-R11"</formula>
    </cfRule>
    <cfRule type="cellIs" dxfId="79" priority="129" stopIfTrue="1" operator="equal">
      <formula>"CW 3120-R2"</formula>
    </cfRule>
    <cfRule type="cellIs" dxfId="78" priority="130" stopIfTrue="1" operator="equal">
      <formula>"CW 3240-R7"</formula>
    </cfRule>
  </conditionalFormatting>
  <conditionalFormatting sqref="D31:D33">
    <cfRule type="cellIs" dxfId="77" priority="125" stopIfTrue="1" operator="equal">
      <formula>"CW 2130-R11"</formula>
    </cfRule>
    <cfRule type="cellIs" dxfId="76" priority="126" stopIfTrue="1" operator="equal">
      <formula>"CW 3120-R2"</formula>
    </cfRule>
    <cfRule type="cellIs" dxfId="75" priority="127" stopIfTrue="1" operator="equal">
      <formula>"CW 3240-R7"</formula>
    </cfRule>
  </conditionalFormatting>
  <conditionalFormatting sqref="D35">
    <cfRule type="cellIs" dxfId="74" priority="122" stopIfTrue="1" operator="equal">
      <formula>"CW 2130-R11"</formula>
    </cfRule>
    <cfRule type="cellIs" dxfId="73" priority="123" stopIfTrue="1" operator="equal">
      <formula>"CW 3120-R2"</formula>
    </cfRule>
    <cfRule type="cellIs" dxfId="72" priority="124" stopIfTrue="1" operator="equal">
      <formula>"CW 3240-R7"</formula>
    </cfRule>
  </conditionalFormatting>
  <conditionalFormatting sqref="D37:D38">
    <cfRule type="cellIs" dxfId="71" priority="119" stopIfTrue="1" operator="equal">
      <formula>"CW 2130-R11"</formula>
    </cfRule>
    <cfRule type="cellIs" dxfId="70" priority="120" stopIfTrue="1" operator="equal">
      <formula>"CW 3120-R2"</formula>
    </cfRule>
    <cfRule type="cellIs" dxfId="69" priority="121" stopIfTrue="1" operator="equal">
      <formula>"CW 3240-R7"</formula>
    </cfRule>
  </conditionalFormatting>
  <conditionalFormatting sqref="D39">
    <cfRule type="cellIs" dxfId="68" priority="104" stopIfTrue="1" operator="equal">
      <formula>"CW 2130-R11"</formula>
    </cfRule>
    <cfRule type="cellIs" dxfId="67" priority="105" stopIfTrue="1" operator="equal">
      <formula>"CW 3120-R2"</formula>
    </cfRule>
    <cfRule type="cellIs" dxfId="66" priority="106" stopIfTrue="1" operator="equal">
      <formula>"CW 3240-R7"</formula>
    </cfRule>
  </conditionalFormatting>
  <conditionalFormatting sqref="D78">
    <cfRule type="cellIs" dxfId="65" priority="72" stopIfTrue="1" operator="equal">
      <formula>"CW 2130-R11"</formula>
    </cfRule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41">
    <cfRule type="cellIs" dxfId="62" priority="101" stopIfTrue="1" operator="equal">
      <formula>"CW 2130-R11"</formula>
    </cfRule>
    <cfRule type="cellIs" dxfId="61" priority="102" stopIfTrue="1" operator="equal">
      <formula>"CW 3120-R2"</formula>
    </cfRule>
    <cfRule type="cellIs" dxfId="60" priority="103" stopIfTrue="1" operator="equal">
      <formula>"CW 3240-R7"</formula>
    </cfRule>
  </conditionalFormatting>
  <conditionalFormatting sqref="D42">
    <cfRule type="cellIs" dxfId="59" priority="98" stopIfTrue="1" operator="equal">
      <formula>"CW 2130-R11"</formula>
    </cfRule>
    <cfRule type="cellIs" dxfId="58" priority="99" stopIfTrue="1" operator="equal">
      <formula>"CW 3120-R2"</formula>
    </cfRule>
    <cfRule type="cellIs" dxfId="57" priority="100" stopIfTrue="1" operator="equal">
      <formula>"CW 3240-R7"</formula>
    </cfRule>
  </conditionalFormatting>
  <conditionalFormatting sqref="D70:D73">
    <cfRule type="cellIs" dxfId="56" priority="93" stopIfTrue="1" operator="equal">
      <formula>"CW 2130-R11"</formula>
    </cfRule>
    <cfRule type="cellIs" dxfId="55" priority="94" stopIfTrue="1" operator="equal">
      <formula>"CW 3120-R2"</formula>
    </cfRule>
    <cfRule type="cellIs" dxfId="54" priority="95" stopIfTrue="1" operator="equal">
      <formula>"CW 3240-R7"</formula>
    </cfRule>
  </conditionalFormatting>
  <conditionalFormatting sqref="D57">
    <cfRule type="cellIs" dxfId="53" priority="45" stopIfTrue="1" operator="equal">
      <formula>"CW 3120-R2"</formula>
    </cfRule>
    <cfRule type="cellIs" dxfId="52" priority="46" stopIfTrue="1" operator="equal">
      <formula>"CW 3240-R7"</formula>
    </cfRule>
  </conditionalFormatting>
  <conditionalFormatting sqref="D79">
    <cfRule type="cellIs" dxfId="51" priority="66" stopIfTrue="1" operator="equal">
      <formula>"CW 2130-R11"</formula>
    </cfRule>
    <cfRule type="cellIs" dxfId="50" priority="67" stopIfTrue="1" operator="equal">
      <formula>"CW 3120-R2"</formula>
    </cfRule>
    <cfRule type="cellIs" dxfId="49" priority="68" stopIfTrue="1" operator="equal">
      <formula>"CW 3240-R7"</formula>
    </cfRule>
  </conditionalFormatting>
  <conditionalFormatting sqref="D68">
    <cfRule type="cellIs" dxfId="48" priority="90" stopIfTrue="1" operator="equal">
      <formula>"CW 2130-R11"</formula>
    </cfRule>
    <cfRule type="cellIs" dxfId="47" priority="91" stopIfTrue="1" operator="equal">
      <formula>"CW 3120-R2"</formula>
    </cfRule>
    <cfRule type="cellIs" dxfId="46" priority="92" stopIfTrue="1" operator="equal">
      <formula>"CW 3240-R7"</formula>
    </cfRule>
  </conditionalFormatting>
  <conditionalFormatting sqref="D69">
    <cfRule type="cellIs" dxfId="45" priority="87" stopIfTrue="1" operator="equal">
      <formula>"CW 2130-R11"</formula>
    </cfRule>
    <cfRule type="cellIs" dxfId="44" priority="88" stopIfTrue="1" operator="equal">
      <formula>"CW 3120-R2"</formula>
    </cfRule>
    <cfRule type="cellIs" dxfId="43" priority="89" stopIfTrue="1" operator="equal">
      <formula>"CW 3240-R7"</formula>
    </cfRule>
  </conditionalFormatting>
  <conditionalFormatting sqref="D74:D75">
    <cfRule type="cellIs" dxfId="42" priority="84" stopIfTrue="1" operator="equal">
      <formula>"CW 2130-R11"</formula>
    </cfRule>
    <cfRule type="cellIs" dxfId="41" priority="85" stopIfTrue="1" operator="equal">
      <formula>"CW 3120-R2"</formula>
    </cfRule>
    <cfRule type="cellIs" dxfId="40" priority="86" stopIfTrue="1" operator="equal">
      <formula>"CW 3240-R7"</formula>
    </cfRule>
  </conditionalFormatting>
  <conditionalFormatting sqref="D80">
    <cfRule type="cellIs" dxfId="39" priority="63" stopIfTrue="1" operator="equal">
      <formula>"CW 2130-R11"</formula>
    </cfRule>
    <cfRule type="cellIs" dxfId="38" priority="64" stopIfTrue="1" operator="equal">
      <formula>"CW 3120-R2"</formula>
    </cfRule>
    <cfRule type="cellIs" dxfId="37" priority="65" stopIfTrue="1" operator="equal">
      <formula>"CW 3240-R7"</formula>
    </cfRule>
  </conditionalFormatting>
  <conditionalFormatting sqref="D76:D77">
    <cfRule type="cellIs" dxfId="36" priority="78" stopIfTrue="1" operator="equal">
      <formula>"CW 2130-R11"</formula>
    </cfRule>
    <cfRule type="cellIs" dxfId="35" priority="79" stopIfTrue="1" operator="equal">
      <formula>"CW 3120-R2"</formula>
    </cfRule>
    <cfRule type="cellIs" dxfId="34" priority="80" stopIfTrue="1" operator="equal">
      <formula>"CW 3240-R7"</formula>
    </cfRule>
  </conditionalFormatting>
  <conditionalFormatting sqref="D64">
    <cfRule type="cellIs" dxfId="33" priority="33" stopIfTrue="1" operator="equal">
      <formula>"CW 2130-R11"</formula>
    </cfRule>
    <cfRule type="cellIs" dxfId="32" priority="34" stopIfTrue="1" operator="equal">
      <formula>"CW 3120-R2"</formula>
    </cfRule>
    <cfRule type="cellIs" dxfId="31" priority="35" stopIfTrue="1" operator="equal">
      <formula>"CW 3240-R7"</formula>
    </cfRule>
  </conditionalFormatting>
  <conditionalFormatting sqref="D65">
    <cfRule type="cellIs" dxfId="30" priority="30" stopIfTrue="1" operator="equal">
      <formula>"CW 2130-R11"</formula>
    </cfRule>
    <cfRule type="cellIs" dxfId="29" priority="31" stopIfTrue="1" operator="equal">
      <formula>"CW 3120-R2"</formula>
    </cfRule>
    <cfRule type="cellIs" dxfId="28" priority="32" stopIfTrue="1" operator="equal">
      <formula>"CW 3240-R7"</formula>
    </cfRule>
  </conditionalFormatting>
  <conditionalFormatting sqref="D53">
    <cfRule type="cellIs" dxfId="27" priority="57" stopIfTrue="1" operator="equal">
      <formula>"CW 2130-R11"</formula>
    </cfRule>
    <cfRule type="cellIs" dxfId="26" priority="58" stopIfTrue="1" operator="equal">
      <formula>"CW 3120-R2"</formula>
    </cfRule>
    <cfRule type="cellIs" dxfId="25" priority="59" stopIfTrue="1" operator="equal">
      <formula>"CW 3240-R7"</formula>
    </cfRule>
  </conditionalFormatting>
  <conditionalFormatting sqref="D25">
    <cfRule type="cellIs" dxfId="24" priority="21" stopIfTrue="1" operator="equal">
      <formula>"CW 2130-R11"</formula>
    </cfRule>
    <cfRule type="cellIs" dxfId="23" priority="22" stopIfTrue="1" operator="equal">
      <formula>"CW 3120-R2"</formula>
    </cfRule>
    <cfRule type="cellIs" dxfId="22" priority="23" stopIfTrue="1" operator="equal">
      <formula>"CW 3240-R7"</formula>
    </cfRule>
  </conditionalFormatting>
  <conditionalFormatting sqref="D50">
    <cfRule type="cellIs" dxfId="21" priority="54" stopIfTrue="1" operator="equal">
      <formula>"CW 2130-R11"</formula>
    </cfRule>
    <cfRule type="cellIs" dxfId="20" priority="55" stopIfTrue="1" operator="equal">
      <formula>"CW 3120-R2"</formula>
    </cfRule>
    <cfRule type="cellIs" dxfId="19" priority="56" stopIfTrue="1" operator="equal">
      <formula>"CW 3240-R7"</formula>
    </cfRule>
  </conditionalFormatting>
  <conditionalFormatting sqref="D55:D56">
    <cfRule type="cellIs" dxfId="18" priority="50" stopIfTrue="1" operator="equal">
      <formula>"CW 3120-R2"</formula>
    </cfRule>
    <cfRule type="cellIs" dxfId="17" priority="51" stopIfTrue="1" operator="equal">
      <formula>"CW 3240-R7"</formula>
    </cfRule>
  </conditionalFormatting>
  <conditionalFormatting sqref="D58:D63">
    <cfRule type="cellIs" dxfId="16" priority="47" stopIfTrue="1" operator="equal">
      <formula>"CW 2130-R11"</formula>
    </cfRule>
    <cfRule type="cellIs" dxfId="15" priority="48" stopIfTrue="1" operator="equal">
      <formula>"CW 3120-R2"</formula>
    </cfRule>
    <cfRule type="cellIs" dxfId="14" priority="49" stopIfTrue="1" operator="equal">
      <formula>"CW 3240-R7"</formula>
    </cfRule>
  </conditionalFormatting>
  <conditionalFormatting sqref="D36">
    <cfRule type="cellIs" dxfId="13" priority="15" stopIfTrue="1" operator="equal">
      <formula>"CW 2130-R11"</formula>
    </cfRule>
    <cfRule type="cellIs" dxfId="12" priority="16" stopIfTrue="1" operator="equal">
      <formula>"CW 3120-R2"</formula>
    </cfRule>
    <cfRule type="cellIs" dxfId="11" priority="17" stopIfTrue="1" operator="equal">
      <formula>"CW 3240-R7"</formula>
    </cfRule>
  </conditionalFormatting>
  <conditionalFormatting sqref="D66">
    <cfRule type="cellIs" dxfId="10" priority="13" stopIfTrue="1" operator="equal">
      <formula>"CW 3120-R2"</formula>
    </cfRule>
    <cfRule type="cellIs" dxfId="9" priority="14" stopIfTrue="1" operator="equal">
      <formula>"CW 3240-R7"</formula>
    </cfRule>
  </conditionalFormatting>
  <conditionalFormatting sqref="D3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7" xr:uid="{00000000-0002-0000-0100-000000000000}">
      <formula1>IF(AND(G87&gt;=0.01,G87&lt;=G92*0.05),ROUND(G87,2),0.01)</formula1>
    </dataValidation>
    <dataValidation type="custom" allowBlank="1" showInputMessage="1" showErrorMessage="1" error="If you can enter a Unit  Price in this cell, pLease contact the Contract Administrator immediately!" sqref="G48 G46 G82 G9 G11 G16 G19 G28 G26 G30:G31 G57 G43:G44 G69 G55 G35" xr:uid="{C723F5E7-94F1-476D-BB9B-E93F190DE6B1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5 G47 G53 G83:G84 G12:G15 G17:G18 G27 G58:G66 G29 G68 G49:G51 G56 G37:G42 G32:G34 G20:G25 G10 G70:G80" xr:uid="{B35CF612-0734-4203-B598-22D94F6F87C5}">
      <formula1>IF(G10&gt;=0.01,ROUND(G10,2),0.01)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452-2021 
&amp;R&amp;10Bid Submission
&amp;P of &amp;N</oddHeader>
    <oddFooter xml:space="preserve">&amp;R                    </oddFooter>
  </headerFooter>
  <rowBreaks count="3" manualBreakCount="3">
    <brk id="29" min="1" max="7" man="1"/>
    <brk id="53" min="1" max="7" man="1"/>
    <brk id="8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July 8, 2021
by C. Humbert
File Size 27.1 KB</dc:description>
  <cp:lastModifiedBy>Windows User</cp:lastModifiedBy>
  <cp:lastPrinted>2021-07-08T20:23:12Z</cp:lastPrinted>
  <dcterms:created xsi:type="dcterms:W3CDTF">1999-03-31T15:44:33Z</dcterms:created>
  <dcterms:modified xsi:type="dcterms:W3CDTF">2021-07-08T20:23:52Z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